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ção 2018\PP 0685.2018 - Chaveiro\"/>
    </mc:Choice>
  </mc:AlternateContent>
  <xr:revisionPtr revIDLastSave="0" documentId="13_ncr:1_{449DEB56-1408-4C5F-ABAC-CD9E1025F3A2}" xr6:coauthVersionLast="37" xr6:coauthVersionMax="37" xr10:uidLastSave="{00000000-0000-0000-0000-000000000000}"/>
  <bookViews>
    <workbookView xWindow="0" yWindow="0" windowWidth="15360" windowHeight="7545" tabRatio="500" xr2:uid="{00000000-000D-0000-FFFF-FFFF00000000}"/>
  </bookViews>
  <sheets>
    <sheet name="GESTOR" sheetId="1" r:id="rId1"/>
    <sheet name="CCT" sheetId="2" r:id="rId2"/>
    <sheet name="CEPLAN" sheetId="3" r:id="rId3"/>
  </sheets>
  <definedNames>
    <definedName name="_xlnm._FilterDatabase" localSheetId="1" hidden="1">CCT!$B$2:$AN$2</definedName>
    <definedName name="_xlnm._FilterDatabase" localSheetId="2" hidden="1">CEPLAN!$B$2:$AN$2</definedName>
    <definedName name="_xlnm._FilterDatabase" localSheetId="0" hidden="1">GESTOR!$B$2:$AN$2</definedName>
    <definedName name="_xlnm.Print_Area" localSheetId="1">CCT!$B$2:$AO$35</definedName>
    <definedName name="_xlnm.Print_Area" localSheetId="2">CEPLAN!$B$2:$AO$35</definedName>
    <definedName name="_xlnm.Print_Area" localSheetId="0">GESTOR!$B$2:$AO$35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N33" i="3" l="1"/>
  <c r="M33" i="3"/>
  <c r="L33" i="3"/>
  <c r="AN32" i="3"/>
  <c r="M32" i="3"/>
  <c r="L32" i="3"/>
  <c r="AN31" i="3"/>
  <c r="M31" i="3"/>
  <c r="L31" i="3"/>
  <c r="AN30" i="3"/>
  <c r="M30" i="3"/>
  <c r="L30" i="3"/>
  <c r="AN29" i="3"/>
  <c r="M29" i="3"/>
  <c r="L29" i="3"/>
  <c r="AN28" i="3"/>
  <c r="M28" i="3"/>
  <c r="L28" i="3"/>
  <c r="AN27" i="3"/>
  <c r="M27" i="3"/>
  <c r="L27" i="3"/>
  <c r="AN26" i="3"/>
  <c r="M26" i="3"/>
  <c r="L26" i="3"/>
  <c r="AN25" i="3"/>
  <c r="M25" i="3"/>
  <c r="L25" i="3"/>
  <c r="AN24" i="3"/>
  <c r="M24" i="3"/>
  <c r="L24" i="3"/>
  <c r="AN23" i="3"/>
  <c r="M23" i="3"/>
  <c r="L23" i="3"/>
  <c r="AN22" i="3"/>
  <c r="M22" i="3"/>
  <c r="L22" i="3"/>
  <c r="M13" i="3" s="1"/>
  <c r="AN21" i="3"/>
  <c r="M21" i="3"/>
  <c r="L21" i="3"/>
  <c r="AN20" i="3"/>
  <c r="M20" i="3"/>
  <c r="L20" i="3"/>
  <c r="AN19" i="3"/>
  <c r="M19" i="3"/>
  <c r="L19" i="3"/>
  <c r="AN18" i="3"/>
  <c r="M18" i="3"/>
  <c r="L18" i="3"/>
  <c r="AN17" i="3"/>
  <c r="M17" i="3"/>
  <c r="L17" i="3"/>
  <c r="AN16" i="3"/>
  <c r="M16" i="3"/>
  <c r="L16" i="3"/>
  <c r="AN15" i="3"/>
  <c r="M15" i="3"/>
  <c r="L15" i="3"/>
  <c r="AN14" i="3"/>
  <c r="L14" i="3"/>
  <c r="M12" i="3" s="1"/>
  <c r="AN13" i="3"/>
  <c r="L13" i="3"/>
  <c r="AN12" i="3"/>
  <c r="L12" i="3"/>
  <c r="AN11" i="3"/>
  <c r="M11" i="3"/>
  <c r="L11" i="3"/>
  <c r="AN10" i="3"/>
  <c r="M10" i="3"/>
  <c r="L10" i="3"/>
  <c r="M8" i="3" s="1"/>
  <c r="AN9" i="3"/>
  <c r="M9" i="3"/>
  <c r="L9" i="3"/>
  <c r="M7" i="3" s="1"/>
  <c r="AN8" i="3"/>
  <c r="L8" i="3"/>
  <c r="AN7" i="3"/>
  <c r="L7" i="3"/>
  <c r="M5" i="3" s="1"/>
  <c r="AN6" i="3"/>
  <c r="M6" i="3"/>
  <c r="L6" i="3"/>
  <c r="M4" i="3" s="1"/>
  <c r="AN5" i="3"/>
  <c r="L5" i="3"/>
  <c r="AN4" i="3"/>
  <c r="L4" i="3"/>
  <c r="AN3" i="3"/>
  <c r="M3" i="3"/>
  <c r="L3" i="3"/>
  <c r="AN33" i="2"/>
  <c r="M33" i="2"/>
  <c r="L33" i="2"/>
  <c r="AN32" i="2"/>
  <c r="M32" i="2"/>
  <c r="L32" i="2"/>
  <c r="M24" i="2" s="1"/>
  <c r="AN31" i="2"/>
  <c r="M31" i="2"/>
  <c r="L31" i="2"/>
  <c r="AN30" i="2"/>
  <c r="M30" i="2"/>
  <c r="L30" i="2"/>
  <c r="AN29" i="2"/>
  <c r="M29" i="2"/>
  <c r="L29" i="2"/>
  <c r="AN28" i="2"/>
  <c r="M28" i="2"/>
  <c r="L28" i="2"/>
  <c r="AN27" i="2"/>
  <c r="M27" i="2"/>
  <c r="L27" i="2"/>
  <c r="AN26" i="2"/>
  <c r="M26" i="2"/>
  <c r="L26" i="2"/>
  <c r="AN25" i="2"/>
  <c r="M25" i="2"/>
  <c r="L25" i="2"/>
  <c r="AN24" i="2"/>
  <c r="L24" i="2"/>
  <c r="M23" i="2" s="1"/>
  <c r="AN23" i="2"/>
  <c r="L23" i="2"/>
  <c r="AN22" i="2"/>
  <c r="M22" i="2"/>
  <c r="L22" i="2"/>
  <c r="M13" i="2" s="1"/>
  <c r="AN21" i="2"/>
  <c r="M21" i="2"/>
  <c r="L21" i="2"/>
  <c r="AN20" i="2"/>
  <c r="M20" i="2"/>
  <c r="L20" i="2"/>
  <c r="AN19" i="2"/>
  <c r="M19" i="2"/>
  <c r="L19" i="2"/>
  <c r="AN18" i="2"/>
  <c r="M18" i="2"/>
  <c r="L18" i="2"/>
  <c r="AN17" i="2"/>
  <c r="M17" i="2"/>
  <c r="L17" i="2"/>
  <c r="AN16" i="2"/>
  <c r="L16" i="2"/>
  <c r="AN15" i="2"/>
  <c r="M15" i="2"/>
  <c r="L15" i="2"/>
  <c r="AN14" i="2"/>
  <c r="L14" i="2"/>
  <c r="M12" i="2" s="1"/>
  <c r="AN13" i="2"/>
  <c r="L13" i="2"/>
  <c r="AN12" i="2"/>
  <c r="L12" i="2"/>
  <c r="M10" i="2" s="1"/>
  <c r="AN11" i="2"/>
  <c r="M11" i="2"/>
  <c r="L11" i="2"/>
  <c r="AN10" i="2"/>
  <c r="L10" i="2"/>
  <c r="M8" i="2" s="1"/>
  <c r="AN9" i="2"/>
  <c r="M9" i="2"/>
  <c r="L9" i="2"/>
  <c r="AN8" i="2"/>
  <c r="L8" i="2"/>
  <c r="M6" i="2" s="1"/>
  <c r="AN7" i="2"/>
  <c r="M7" i="2"/>
  <c r="L7" i="2"/>
  <c r="AN6" i="2"/>
  <c r="L6" i="2"/>
  <c r="M4" i="2" s="1"/>
  <c r="AN5" i="2"/>
  <c r="M5" i="2"/>
  <c r="L5" i="2"/>
  <c r="AN4" i="2"/>
  <c r="L4" i="2"/>
  <c r="AN3" i="2"/>
  <c r="M3" i="2"/>
  <c r="L3" i="2"/>
  <c r="M16" i="2" l="1"/>
  <c r="M14" i="3"/>
  <c r="M14" i="2"/>
  <c r="M18" i="1" l="1"/>
  <c r="AN33" i="1" l="1"/>
  <c r="AN32" i="1"/>
  <c r="AN31" i="1"/>
  <c r="AN30" i="1"/>
  <c r="AN29" i="1"/>
  <c r="AN28" i="1"/>
  <c r="AN27" i="1"/>
  <c r="AN26" i="1"/>
  <c r="AN25" i="1"/>
  <c r="AN24" i="1"/>
  <c r="M33" i="1"/>
  <c r="M32" i="1"/>
  <c r="M31" i="1"/>
  <c r="M30" i="1"/>
  <c r="M29" i="1"/>
  <c r="M28" i="1"/>
  <c r="M27" i="1"/>
  <c r="M26" i="1"/>
  <c r="M25" i="1"/>
  <c r="L33" i="1"/>
  <c r="L32" i="1"/>
  <c r="L31" i="1"/>
  <c r="L30" i="1"/>
  <c r="L29" i="1"/>
  <c r="L28" i="1"/>
  <c r="L27" i="1"/>
  <c r="L26" i="1"/>
  <c r="L25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M22" i="1"/>
  <c r="M21" i="1"/>
  <c r="M20" i="1"/>
  <c r="L22" i="1"/>
  <c r="L21" i="1"/>
  <c r="L20" i="1"/>
  <c r="L19" i="1"/>
  <c r="L18" i="1"/>
  <c r="L17" i="1"/>
  <c r="L16" i="1"/>
  <c r="L15" i="1"/>
  <c r="L13" i="1"/>
  <c r="M11" i="1" s="1"/>
  <c r="L12" i="1"/>
  <c r="M10" i="1" s="1"/>
  <c r="L11" i="1"/>
  <c r="M9" i="1" s="1"/>
  <c r="L10" i="1"/>
  <c r="M8" i="1" s="1"/>
  <c r="L9" i="1"/>
  <c r="M7" i="1" s="1"/>
  <c r="L8" i="1"/>
  <c r="M6" i="1" s="1"/>
  <c r="L7" i="1"/>
  <c r="M5" i="1" s="1"/>
  <c r="L6" i="1"/>
  <c r="M4" i="1" s="1"/>
  <c r="L5" i="1"/>
  <c r="L4" i="1"/>
  <c r="M3" i="1" l="1"/>
  <c r="AN3" i="1"/>
  <c r="L3" i="1" s="1"/>
  <c r="L14" i="1" l="1"/>
  <c r="M12" i="1" s="1"/>
  <c r="L23" i="1"/>
  <c r="M15" i="1" s="1"/>
  <c r="L24" i="1"/>
  <c r="M23" i="1" l="1"/>
  <c r="M16" i="1"/>
  <c r="M24" i="1"/>
  <c r="M17" i="1"/>
  <c r="M19" i="1"/>
  <c r="M14" i="1"/>
  <c r="M13" i="1"/>
</calcChain>
</file>

<file path=xl/sharedStrings.xml><?xml version="1.0" encoding="utf-8"?>
<sst xmlns="http://schemas.openxmlformats.org/spreadsheetml/2006/main" count="585" uniqueCount="79">
  <si>
    <t>LOTE</t>
  </si>
  <si>
    <t>ITEM</t>
  </si>
  <si>
    <t>ESPECIFICAÇÃO</t>
  </si>
  <si>
    <t>DETALHAMENTO</t>
  </si>
  <si>
    <t>UNIDADE</t>
  </si>
  <si>
    <t>CEPLAN</t>
  </si>
  <si>
    <t>Serviços Gerais</t>
  </si>
  <si>
    <t>Setor de Patrimônio</t>
  </si>
  <si>
    <t>Depto. De Química</t>
  </si>
  <si>
    <t>Laboratório de Construção Civil</t>
  </si>
  <si>
    <t>Depto. De Eng. Mecânica</t>
  </si>
  <si>
    <t>Oficina da Eng. Mecânica</t>
  </si>
  <si>
    <t>Depto de Engenharia Elétrica</t>
  </si>
  <si>
    <t>LCP</t>
  </si>
  <si>
    <t>PET</t>
  </si>
  <si>
    <t>Lab. Eletromag.</t>
  </si>
  <si>
    <t>LAPESC/LAPAE</t>
  </si>
  <si>
    <t>GERM</t>
  </si>
  <si>
    <t>nPEE</t>
  </si>
  <si>
    <t>GEB</t>
  </si>
  <si>
    <t>LAME</t>
  </si>
  <si>
    <t>LAMAN</t>
  </si>
  <si>
    <t>Almoxarifado do DEE</t>
  </si>
  <si>
    <t>Oficina do DFIS</t>
  </si>
  <si>
    <t>LABDEF</t>
  </si>
  <si>
    <t>PRAPEG Desafio Solar</t>
  </si>
  <si>
    <t>PRAPEG - BAJA</t>
  </si>
  <si>
    <t>TOTAL</t>
  </si>
  <si>
    <t>Peça</t>
  </si>
  <si>
    <t>PRAPEG - Equipe Albatroz 2018/2019</t>
  </si>
  <si>
    <t>PROEX - Dando Asas à Engenharia</t>
  </si>
  <si>
    <t>PRAPEG Desenvolvimento de dinâmicas aplicadas ao ensino de Engenharia de Produção.</t>
  </si>
  <si>
    <t>FORNECEDORES</t>
  </si>
  <si>
    <t>CENTRO PARTICIPANTE: CCT</t>
  </si>
  <si>
    <t>MARCA/MODELO</t>
  </si>
  <si>
    <t>ENTREGA/ DIAS</t>
  </si>
  <si>
    <t>PAGAMENTO (DIAS)</t>
  </si>
  <si>
    <t>PREÇO UNITÁRIO (R$)</t>
  </si>
  <si>
    <t>QTDE LICITADA</t>
  </si>
  <si>
    <t>SALDO AUTOMÁTICO</t>
  </si>
  <si>
    <t>ALERTA</t>
  </si>
  <si>
    <t xml:space="preserve"> AF/OS nº  XXX/2018 Qtde. DT</t>
  </si>
  <si>
    <t>Vigência da Ata: 14/08/2018 até 14/08/2019</t>
  </si>
  <si>
    <t>PREGÃO 0685/2018 PROCESSO SGP-E 4688/2018</t>
  </si>
  <si>
    <t>OBJETO: CONTRATAÇÃO DE EMPRESA PARA PRESTAÇÃO DE SERVIÇOS DE CHAVEIRO - CEPLAN E CCT</t>
  </si>
  <si>
    <t>FABIO ANTONIO ANDRIETTI</t>
  </si>
  <si>
    <t>SCHLOSS HAUS COMÉRCIO DE FERRAGENS LTDA</t>
  </si>
  <si>
    <t>Copia de chave simples ( yale ) a partir do modelo existente</t>
  </si>
  <si>
    <t>Copia de chave tetra, a partir de modelo existente</t>
  </si>
  <si>
    <t>Igualar segredo de fechadura simples ( Yale )</t>
  </si>
  <si>
    <t>Igualar segredo de fechadura tetra</t>
  </si>
  <si>
    <t>Abertura de fechadura simples ( Yale ), gorge</t>
  </si>
  <si>
    <t>Abertura de fechadura tetra</t>
  </si>
  <si>
    <t>Conserto de fechaduras em geral quando ocorrer a quebra da chave dentro do tambor simples ( Yale )</t>
  </si>
  <si>
    <t xml:space="preserve">Conserto de fechaduras em geral quando ocorrer a quebra da chave dentro do tambor tetra </t>
  </si>
  <si>
    <t>Instalação  de fechadura simples ( Yale ), gorge</t>
  </si>
  <si>
    <t>Instalação de fechadura divisória</t>
  </si>
  <si>
    <t>Instalação de fechadura tetra ( auxiliar )</t>
  </si>
  <si>
    <t>339039.16</t>
  </si>
  <si>
    <t>Serviço</t>
  </si>
  <si>
    <t>cf. Edital</t>
  </si>
  <si>
    <t>Fornecimento de fechadura para divisoria</t>
  </si>
  <si>
    <t>Fornecimento de fechadura simples ( yale )</t>
  </si>
  <si>
    <t>Fornecimento de fechadura tipo tetra ( auxiliar )</t>
  </si>
  <si>
    <t>Fornecimento Mola hidráulica aérea para porta de madeira</t>
  </si>
  <si>
    <t>Fornecimento de maçaneta para fechadura simples ( Yale ), gorge</t>
  </si>
  <si>
    <t>Fornecimento de fechadura para armário, escaninho, gaveteiro</t>
  </si>
  <si>
    <t>Fornecimento de cadeado 20mm com haste curta</t>
  </si>
  <si>
    <t>Fornecimento de cadeado 25mm com haste curta</t>
  </si>
  <si>
    <t>Fornecimento de cadeado 35mm com haste curta</t>
  </si>
  <si>
    <t>Fornecimento de tambor simples ( Yale ) com duas copias</t>
  </si>
  <si>
    <t>339039.24</t>
  </si>
  <si>
    <t>peça</t>
  </si>
  <si>
    <t>SOPRANO</t>
  </si>
  <si>
    <t>STAM</t>
  </si>
  <si>
    <t>HAFELE</t>
  </si>
  <si>
    <t>PADO</t>
  </si>
  <si>
    <t>CCT</t>
  </si>
  <si>
    <t>SCHLOSS HAUS COMÉRCIO DE FERRAGENS LTDA CNPJ: 22.916.285/0001-48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</si>
</sst>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&quot;R$&quot;\ #,##0.00"/>
  </numFmts>
  <fonts count="16" x14ac:knownFonts="1">
    <font>
      <sz val="10"/>
      <name val="Arial"/>
      <family val="2"/>
      <charset val="1"/>
    </font>
    <font>
      <b/>
      <sz val="16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  <charset val="1"/>
    </font>
    <font>
      <b/>
      <sz val="10"/>
      <color rgb="FFFFFF00"/>
      <name val="Arial"/>
      <family val="2"/>
    </font>
    <font>
      <sz val="14"/>
      <name val="Arial"/>
      <family val="2"/>
    </font>
    <font>
      <sz val="14"/>
      <color rgb="FF000000"/>
      <name val="Arial"/>
      <family val="2"/>
    </font>
    <font>
      <sz val="14"/>
      <name val="Arial"/>
      <family val="2"/>
      <charset val="1"/>
    </font>
    <font>
      <sz val="12"/>
      <name val="Arial"/>
      <family val="2"/>
    </font>
    <font>
      <b/>
      <sz val="14"/>
      <color rgb="FFFFFF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93CDDD"/>
        <bgColor rgb="FFBFBFBF"/>
      </patternFill>
    </fill>
    <fill>
      <patternFill patternType="solid">
        <fgColor rgb="FF984807"/>
        <bgColor rgb="FF993366"/>
      </patternFill>
    </fill>
    <fill>
      <patternFill patternType="solid">
        <fgColor rgb="FF92D050"/>
        <bgColor rgb="FF72BF44"/>
      </patternFill>
    </fill>
    <fill>
      <patternFill patternType="solid">
        <fgColor rgb="FF7F7F7F"/>
        <bgColor rgb="FF948A54"/>
      </patternFill>
    </fill>
    <fill>
      <patternFill patternType="solid">
        <fgColor rgb="FFBFBFBF"/>
        <bgColor rgb="FFCCC1DA"/>
      </patternFill>
    </fill>
    <fill>
      <patternFill patternType="solid">
        <fgColor rgb="FFE6B9B8"/>
        <bgColor rgb="FFCCC1DA"/>
      </patternFill>
    </fill>
    <fill>
      <patternFill patternType="solid">
        <fgColor rgb="FF00B0F0"/>
        <bgColor rgb="FF33CCCC"/>
      </patternFill>
    </fill>
    <fill>
      <patternFill patternType="solid">
        <fgColor rgb="FF558ED5"/>
        <bgColor rgb="FF7F7F7F"/>
      </patternFill>
    </fill>
    <fill>
      <patternFill patternType="solid">
        <fgColor rgb="FFFF0000"/>
        <bgColor rgb="FFED1C24"/>
      </patternFill>
    </fill>
    <fill>
      <patternFill patternType="solid">
        <fgColor rgb="FFCCC1DA"/>
        <bgColor rgb="FFBFBFBF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200"/>
      </patternFill>
    </fill>
    <fill>
      <patternFill patternType="solid">
        <fgColor rgb="FF948A54"/>
        <bgColor rgb="FF7F7F7F"/>
      </patternFill>
    </fill>
    <fill>
      <patternFill patternType="solid">
        <fgColor rgb="FFFFFFFF"/>
        <bgColor rgb="FFFFFFCC"/>
      </patternFill>
    </fill>
    <fill>
      <patternFill patternType="solid">
        <fgColor rgb="FFFFF2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FFCC"/>
      </patternFill>
    </fill>
    <fill>
      <patternFill patternType="solid">
        <fgColor theme="8" tint="-0.249977111117893"/>
        <bgColor rgb="FF7F7F7F"/>
      </patternFill>
    </fill>
    <fill>
      <patternFill patternType="solid">
        <fgColor theme="9" tint="-0.249977111117893"/>
        <bgColor rgb="FF7F7F7F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808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0.249977111117893"/>
        <bgColor rgb="FF7F7F7F"/>
      </patternFill>
    </fill>
    <fill>
      <patternFill patternType="solid">
        <fgColor theme="0" tint="-4.9989318521683403E-2"/>
        <bgColor rgb="FFCCC1DA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9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4" borderId="3" xfId="0" applyFont="1" applyFill="1" applyBorder="1" applyAlignment="1">
      <alignment horizontal="center" vertical="center" textRotation="90"/>
    </xf>
    <xf numFmtId="0" fontId="3" fillId="5" borderId="3" xfId="0" applyFont="1" applyFill="1" applyBorder="1" applyAlignment="1">
      <alignment horizontal="center" vertical="center" textRotation="90" wrapText="1"/>
    </xf>
    <xf numFmtId="0" fontId="3" fillId="6" borderId="3" xfId="0" applyFont="1" applyFill="1" applyBorder="1" applyAlignment="1">
      <alignment horizontal="center" vertical="center" textRotation="90" wrapText="1"/>
    </xf>
    <xf numFmtId="0" fontId="3" fillId="7" borderId="3" xfId="0" applyFont="1" applyFill="1" applyBorder="1" applyAlignment="1">
      <alignment horizontal="center" vertical="center" textRotation="90" wrapText="1"/>
    </xf>
    <xf numFmtId="0" fontId="3" fillId="8" borderId="3" xfId="0" applyFont="1" applyFill="1" applyBorder="1" applyAlignment="1">
      <alignment horizontal="center" vertical="center" textRotation="90" wrapText="1"/>
    </xf>
    <xf numFmtId="0" fontId="3" fillId="9" borderId="3" xfId="0" applyFont="1" applyFill="1" applyBorder="1" applyAlignment="1">
      <alignment horizontal="center" vertical="center" textRotation="90"/>
    </xf>
    <xf numFmtId="0" fontId="3" fillId="10" borderId="3" xfId="0" applyFont="1" applyFill="1" applyBorder="1" applyAlignment="1">
      <alignment horizontal="center" vertical="center" textRotation="90"/>
    </xf>
    <xf numFmtId="0" fontId="3" fillId="11" borderId="3" xfId="0" applyFont="1" applyFill="1" applyBorder="1" applyAlignment="1">
      <alignment horizontal="center" vertical="center" textRotation="90" wrapText="1"/>
    </xf>
    <xf numFmtId="0" fontId="3" fillId="12" borderId="3" xfId="0" applyFont="1" applyFill="1" applyBorder="1" applyAlignment="1">
      <alignment horizontal="center" vertical="center" textRotation="90" wrapText="1"/>
    </xf>
    <xf numFmtId="0" fontId="3" fillId="13" borderId="3" xfId="0" applyFont="1" applyFill="1" applyBorder="1" applyAlignment="1">
      <alignment horizontal="center" vertical="center" textRotation="90" wrapText="1"/>
    </xf>
    <xf numFmtId="0" fontId="3" fillId="14" borderId="3" xfId="0" applyFont="1" applyFill="1" applyBorder="1" applyAlignment="1">
      <alignment horizontal="center" vertical="center" textRotation="90" wrapText="1"/>
    </xf>
    <xf numFmtId="0" fontId="3" fillId="15" borderId="3" xfId="0" applyFont="1" applyFill="1" applyBorder="1" applyAlignment="1">
      <alignment horizontal="center" vertical="center" textRotation="90" wrapText="1"/>
    </xf>
    <xf numFmtId="4" fontId="3" fillId="2" borderId="3" xfId="0" applyNumberFormat="1" applyFont="1" applyFill="1" applyBorder="1" applyAlignment="1">
      <alignment horizontal="center" vertical="center" textRotation="90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1" fontId="4" fillId="16" borderId="1" xfId="0" applyNumberFormat="1" applyFont="1" applyFill="1" applyBorder="1" applyAlignment="1">
      <alignment horizontal="center" vertical="center"/>
    </xf>
    <xf numFmtId="0" fontId="0" fillId="16" borderId="1" xfId="0" applyFont="1" applyFill="1" applyBorder="1" applyAlignment="1">
      <alignment horizontal="center" vertical="center"/>
    </xf>
    <xf numFmtId="1" fontId="2" fillId="17" borderId="5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2" fontId="4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4" fillId="16" borderId="5" xfId="0" applyNumberFormat="1" applyFont="1" applyFill="1" applyBorder="1" applyAlignment="1">
      <alignment horizontal="center" vertical="center"/>
    </xf>
    <xf numFmtId="0" fontId="0" fillId="16" borderId="5" xfId="0" applyFont="1" applyFill="1" applyBorder="1" applyAlignment="1">
      <alignment horizontal="center" vertical="center"/>
    </xf>
    <xf numFmtId="0" fontId="4" fillId="19" borderId="1" xfId="0" applyFont="1" applyFill="1" applyBorder="1" applyAlignment="1">
      <alignment horizontal="center" vertical="center" wrapText="1"/>
    </xf>
    <xf numFmtId="0" fontId="4" fillId="19" borderId="5" xfId="0" applyFont="1" applyFill="1" applyBorder="1" applyAlignment="1">
      <alignment horizontal="center" vertical="center" wrapText="1"/>
    </xf>
    <xf numFmtId="0" fontId="4" fillId="19" borderId="4" xfId="0" applyFont="1" applyFill="1" applyBorder="1" applyAlignment="1">
      <alignment horizontal="center" vertical="center" wrapText="1"/>
    </xf>
    <xf numFmtId="0" fontId="2" fillId="19" borderId="5" xfId="0" applyFont="1" applyFill="1" applyBorder="1" applyAlignment="1">
      <alignment horizontal="center" vertical="center"/>
    </xf>
    <xf numFmtId="0" fontId="2" fillId="20" borderId="5" xfId="0" applyFont="1" applyFill="1" applyBorder="1" applyAlignment="1">
      <alignment horizontal="center" vertical="center"/>
    </xf>
    <xf numFmtId="0" fontId="2" fillId="19" borderId="4" xfId="0" applyFont="1" applyFill="1" applyBorder="1" applyAlignment="1">
      <alignment horizontal="center" vertical="center"/>
    </xf>
    <xf numFmtId="0" fontId="2" fillId="20" borderId="4" xfId="0" applyFont="1" applyFill="1" applyBorder="1" applyAlignment="1">
      <alignment horizontal="center" vertical="center"/>
    </xf>
    <xf numFmtId="1" fontId="2" fillId="19" borderId="5" xfId="0" applyNumberFormat="1" applyFont="1" applyFill="1" applyBorder="1" applyAlignment="1">
      <alignment horizontal="center" vertical="center"/>
    </xf>
    <xf numFmtId="1" fontId="2" fillId="19" borderId="1" xfId="0" applyNumberFormat="1" applyFont="1" applyFill="1" applyBorder="1" applyAlignment="1">
      <alignment horizontal="center" vertical="center"/>
    </xf>
    <xf numFmtId="1" fontId="2" fillId="19" borderId="4" xfId="0" applyNumberFormat="1" applyFont="1" applyFill="1" applyBorder="1" applyAlignment="1">
      <alignment horizontal="center" vertical="center"/>
    </xf>
    <xf numFmtId="0" fontId="3" fillId="21" borderId="3" xfId="0" applyFont="1" applyFill="1" applyBorder="1" applyAlignment="1">
      <alignment horizontal="center" vertical="center" textRotation="90" wrapText="1"/>
    </xf>
    <xf numFmtId="0" fontId="3" fillId="22" borderId="3" xfId="0" applyFont="1" applyFill="1" applyBorder="1" applyAlignment="1">
      <alignment horizontal="center" vertical="center" textRotation="90" wrapText="1"/>
    </xf>
    <xf numFmtId="0" fontId="7" fillId="24" borderId="3" xfId="0" applyFont="1" applyFill="1" applyBorder="1" applyAlignment="1">
      <alignment horizontal="center" vertical="center" textRotation="90" wrapText="1"/>
    </xf>
    <xf numFmtId="1" fontId="4" fillId="26" borderId="7" xfId="0" applyNumberFormat="1" applyFont="1" applyFill="1" applyBorder="1" applyAlignment="1">
      <alignment horizontal="center" vertical="center" wrapText="1"/>
    </xf>
    <xf numFmtId="4" fontId="5" fillId="18" borderId="1" xfId="0" applyNumberFormat="1" applyFont="1" applyFill="1" applyBorder="1" applyAlignment="1">
      <alignment horizontal="center" vertical="center" wrapText="1"/>
    </xf>
    <xf numFmtId="3" fontId="0" fillId="20" borderId="5" xfId="0" applyNumberFormat="1" applyFont="1" applyFill="1" applyBorder="1" applyAlignment="1">
      <alignment horizontal="center" vertical="center"/>
    </xf>
    <xf numFmtId="3" fontId="0" fillId="20" borderId="1" xfId="0" applyNumberFormat="1" applyFont="1" applyFill="1" applyBorder="1" applyAlignment="1">
      <alignment horizontal="center" vertical="center"/>
    </xf>
    <xf numFmtId="3" fontId="0" fillId="20" borderId="4" xfId="0" applyNumberFormat="1" applyFont="1" applyFill="1" applyBorder="1" applyAlignment="1">
      <alignment horizontal="center" vertical="center"/>
    </xf>
    <xf numFmtId="3" fontId="0" fillId="16" borderId="5" xfId="0" applyNumberFormat="1" applyFont="1" applyFill="1" applyBorder="1" applyAlignment="1">
      <alignment horizontal="center" vertical="center"/>
    </xf>
    <xf numFmtId="3" fontId="0" fillId="16" borderId="1" xfId="0" applyNumberFormat="1" applyFont="1" applyFill="1" applyBorder="1" applyAlignment="1">
      <alignment horizontal="center" vertical="center"/>
    </xf>
    <xf numFmtId="0" fontId="8" fillId="24" borderId="0" xfId="0" applyFont="1" applyFill="1" applyAlignment="1" applyProtection="1">
      <alignment horizontal="center" vertical="center" textRotation="90"/>
      <protection locked="0"/>
    </xf>
    <xf numFmtId="0" fontId="8" fillId="25" borderId="2" xfId="0" applyFont="1" applyFill="1" applyBorder="1" applyAlignment="1">
      <alignment horizontal="center" vertical="center" wrapText="1"/>
    </xf>
    <xf numFmtId="0" fontId="8" fillId="25" borderId="3" xfId="0" applyFont="1" applyFill="1" applyBorder="1" applyAlignment="1">
      <alignment horizontal="center" vertical="center" textRotation="90" wrapText="1"/>
    </xf>
    <xf numFmtId="0" fontId="8" fillId="25" borderId="3" xfId="0" applyFont="1" applyFill="1" applyBorder="1" applyAlignment="1">
      <alignment horizontal="center" vertical="center" wrapText="1"/>
    </xf>
    <xf numFmtId="1" fontId="4" fillId="27" borderId="4" xfId="0" applyNumberFormat="1" applyFont="1" applyFill="1" applyBorder="1" applyAlignment="1">
      <alignment horizontal="center" vertical="center" wrapText="1"/>
    </xf>
    <xf numFmtId="1" fontId="4" fillId="27" borderId="1" xfId="0" applyNumberFormat="1" applyFont="1" applyFill="1" applyBorder="1" applyAlignment="1">
      <alignment horizontal="center" vertical="center" wrapText="1"/>
    </xf>
    <xf numFmtId="1" fontId="4" fillId="27" borderId="5" xfId="0" applyNumberFormat="1" applyFont="1" applyFill="1" applyBorder="1" applyAlignment="1">
      <alignment horizontal="center" vertical="center" wrapText="1"/>
    </xf>
    <xf numFmtId="0" fontId="8" fillId="25" borderId="6" xfId="0" applyFont="1" applyFill="1" applyBorder="1" applyAlignment="1">
      <alignment horizontal="center" vertical="center"/>
    </xf>
    <xf numFmtId="0" fontId="6" fillId="23" borderId="1" xfId="0" applyFont="1" applyFill="1" applyBorder="1" applyAlignment="1">
      <alignment horizontal="justify" vertical="center" wrapText="1"/>
    </xf>
    <xf numFmtId="0" fontId="7" fillId="24" borderId="6" xfId="0" applyFont="1" applyFill="1" applyBorder="1" applyAlignment="1">
      <alignment horizontal="center" vertical="center" textRotation="90" wrapText="1"/>
    </xf>
    <xf numFmtId="0" fontId="2" fillId="19" borderId="3" xfId="0" applyFont="1" applyFill="1" applyBorder="1" applyAlignment="1">
      <alignment horizontal="center" vertical="center"/>
    </xf>
    <xf numFmtId="0" fontId="2" fillId="20" borderId="3" xfId="0" applyFont="1" applyFill="1" applyBorder="1" applyAlignment="1">
      <alignment horizontal="center" vertical="center"/>
    </xf>
    <xf numFmtId="1" fontId="2" fillId="19" borderId="6" xfId="0" applyNumberFormat="1" applyFont="1" applyFill="1" applyBorder="1" applyAlignment="1">
      <alignment horizontal="center" vertical="center"/>
    </xf>
    <xf numFmtId="3" fontId="0" fillId="20" borderId="6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19" borderId="1" xfId="0" applyFont="1" applyFill="1" applyBorder="1" applyAlignment="1" applyProtection="1">
      <alignment horizontal="center" vertical="center"/>
    </xf>
    <xf numFmtId="0" fontId="11" fillId="28" borderId="12" xfId="0" applyFont="1" applyFill="1" applyBorder="1" applyAlignment="1">
      <alignment horizontal="left" vertical="top" wrapText="1"/>
    </xf>
    <xf numFmtId="0" fontId="11" fillId="28" borderId="11" xfId="0" applyFont="1" applyFill="1" applyBorder="1" applyAlignment="1">
      <alignment horizontal="left" vertical="top" wrapText="1"/>
    </xf>
    <xf numFmtId="0" fontId="12" fillId="28" borderId="11" xfId="0" applyFont="1" applyFill="1" applyBorder="1" applyAlignment="1">
      <alignment wrapText="1"/>
    </xf>
    <xf numFmtId="0" fontId="12" fillId="28" borderId="13" xfId="0" applyFont="1" applyFill="1" applyBorder="1" applyAlignment="1">
      <alignment wrapText="1"/>
    </xf>
    <xf numFmtId="41" fontId="4" fillId="18" borderId="1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2" fontId="4" fillId="0" borderId="6" xfId="0" applyNumberFormat="1" applyFont="1" applyBorder="1" applyAlignment="1">
      <alignment horizontal="center" vertical="center"/>
    </xf>
    <xf numFmtId="1" fontId="4" fillId="16" borderId="6" xfId="0" applyNumberFormat="1" applyFont="1" applyFill="1" applyBorder="1" applyAlignment="1">
      <alignment horizontal="center" vertical="center"/>
    </xf>
    <xf numFmtId="0" fontId="0" fillId="16" borderId="6" xfId="0" applyFont="1" applyFill="1" applyBorder="1" applyAlignment="1">
      <alignment horizontal="center" vertical="center"/>
    </xf>
    <xf numFmtId="3" fontId="0" fillId="16" borderId="6" xfId="0" applyNumberFormat="1" applyFont="1" applyFill="1" applyBorder="1" applyAlignment="1">
      <alignment horizontal="center" vertical="center"/>
    </xf>
    <xf numFmtId="0" fontId="2" fillId="29" borderId="5" xfId="0" applyFont="1" applyFill="1" applyBorder="1" applyAlignment="1">
      <alignment horizontal="center" vertical="center"/>
    </xf>
    <xf numFmtId="0" fontId="2" fillId="29" borderId="3" xfId="0" applyFont="1" applyFill="1" applyBorder="1" applyAlignment="1">
      <alignment horizontal="center" vertical="center"/>
    </xf>
    <xf numFmtId="0" fontId="2" fillId="29" borderId="4" xfId="0" applyFont="1" applyFill="1" applyBorder="1" applyAlignment="1">
      <alignment horizontal="center" vertical="center"/>
    </xf>
    <xf numFmtId="0" fontId="0" fillId="30" borderId="5" xfId="0" applyFont="1" applyFill="1" applyBorder="1" applyAlignment="1">
      <alignment horizontal="center" vertical="center"/>
    </xf>
    <xf numFmtId="0" fontId="0" fillId="30" borderId="6" xfId="0" applyFont="1" applyFill="1" applyBorder="1" applyAlignment="1">
      <alignment horizontal="center" vertical="center"/>
    </xf>
    <xf numFmtId="0" fontId="0" fillId="30" borderId="1" xfId="0" applyFont="1" applyFill="1" applyBorder="1" applyAlignment="1">
      <alignment horizontal="center" vertical="center"/>
    </xf>
    <xf numFmtId="0" fontId="13" fillId="19" borderId="1" xfId="0" applyFont="1" applyFill="1" applyBorder="1" applyAlignment="1">
      <alignment horizontal="center" vertical="center"/>
    </xf>
    <xf numFmtId="43" fontId="4" fillId="19" borderId="1" xfId="1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Continuous" vertical="center"/>
    </xf>
    <xf numFmtId="0" fontId="12" fillId="0" borderId="1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1" fontId="4" fillId="18" borderId="1" xfId="0" applyNumberFormat="1" applyFont="1" applyFill="1" applyBorder="1" applyAlignment="1">
      <alignment horizontal="centerContinuous" vertical="center"/>
    </xf>
    <xf numFmtId="0" fontId="2" fillId="33" borderId="5" xfId="0" applyFont="1" applyFill="1" applyBorder="1" applyAlignment="1">
      <alignment horizontal="center" vertical="center"/>
    </xf>
    <xf numFmtId="0" fontId="2" fillId="33" borderId="3" xfId="0" applyFont="1" applyFill="1" applyBorder="1" applyAlignment="1">
      <alignment horizontal="center" vertical="center"/>
    </xf>
    <xf numFmtId="0" fontId="2" fillId="33" borderId="4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horizontal="center" vertical="center"/>
    </xf>
    <xf numFmtId="0" fontId="2" fillId="34" borderId="3" xfId="0" applyFont="1" applyFill="1" applyBorder="1" applyAlignment="1">
      <alignment horizontal="center" vertical="center"/>
    </xf>
    <xf numFmtId="0" fontId="2" fillId="34" borderId="4" xfId="0" applyFont="1" applyFill="1" applyBorder="1" applyAlignment="1">
      <alignment horizontal="center" vertical="center"/>
    </xf>
    <xf numFmtId="2" fontId="4" fillId="34" borderId="5" xfId="0" applyNumberFormat="1" applyFont="1" applyFill="1" applyBorder="1" applyAlignment="1">
      <alignment vertical="center"/>
    </xf>
    <xf numFmtId="2" fontId="4" fillId="34" borderId="6" xfId="0" applyNumberFormat="1" applyFont="1" applyFill="1" applyBorder="1" applyAlignment="1">
      <alignment vertical="center"/>
    </xf>
    <xf numFmtId="2" fontId="4" fillId="34" borderId="1" xfId="0" applyNumberFormat="1" applyFont="1" applyFill="1" applyBorder="1" applyAlignment="1">
      <alignment vertical="center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3" fontId="4" fillId="0" borderId="4" xfId="1" applyFont="1" applyFill="1" applyBorder="1" applyAlignment="1">
      <alignment horizontal="centerContinuous" vertical="center"/>
    </xf>
    <xf numFmtId="41" fontId="4" fillId="18" borderId="4" xfId="0" applyNumberFormat="1" applyFont="1" applyFill="1" applyBorder="1" applyAlignment="1">
      <alignment horizontal="centerContinuous" vertical="center"/>
    </xf>
    <xf numFmtId="0" fontId="0" fillId="0" borderId="4" xfId="0" applyFont="1" applyBorder="1" applyAlignment="1">
      <alignment vertical="center"/>
    </xf>
    <xf numFmtId="2" fontId="4" fillId="34" borderId="4" xfId="0" applyNumberFormat="1" applyFont="1" applyFill="1" applyBorder="1" applyAlignment="1">
      <alignment vertical="center"/>
    </xf>
    <xf numFmtId="2" fontId="4" fillId="0" borderId="4" xfId="0" applyNumberFormat="1" applyFont="1" applyBorder="1" applyAlignment="1">
      <alignment horizontal="center" vertical="center"/>
    </xf>
    <xf numFmtId="1" fontId="4" fillId="16" borderId="4" xfId="0" applyNumberFormat="1" applyFont="1" applyFill="1" applyBorder="1" applyAlignment="1">
      <alignment horizontal="center" vertical="center"/>
    </xf>
    <xf numFmtId="0" fontId="0" fillId="30" borderId="4" xfId="0" applyFont="1" applyFill="1" applyBorder="1" applyAlignment="1">
      <alignment horizontal="center" vertical="center"/>
    </xf>
    <xf numFmtId="0" fontId="0" fillId="16" borderId="4" xfId="0" applyFont="1" applyFill="1" applyBorder="1" applyAlignment="1">
      <alignment horizontal="center" vertical="center"/>
    </xf>
    <xf numFmtId="1" fontId="2" fillId="17" borderId="7" xfId="0" applyNumberFormat="1" applyFont="1" applyFill="1" applyBorder="1" applyAlignment="1">
      <alignment horizontal="center" vertical="center"/>
    </xf>
    <xf numFmtId="3" fontId="0" fillId="16" borderId="4" xfId="0" applyNumberFormat="1" applyFont="1" applyFill="1" applyBorder="1" applyAlignment="1">
      <alignment horizontal="center" vertical="center"/>
    </xf>
    <xf numFmtId="0" fontId="11" fillId="31" borderId="1" xfId="0" applyFont="1" applyFill="1" applyBorder="1" applyAlignment="1" applyProtection="1">
      <alignment horizontal="center" vertical="center"/>
    </xf>
    <xf numFmtId="0" fontId="12" fillId="32" borderId="1" xfId="0" applyFont="1" applyFill="1" applyBorder="1" applyAlignment="1">
      <alignment wrapText="1"/>
    </xf>
    <xf numFmtId="0" fontId="11" fillId="31" borderId="1" xfId="0" applyFont="1" applyFill="1" applyBorder="1" applyAlignment="1">
      <alignment horizontal="center" vertical="center"/>
    </xf>
    <xf numFmtId="0" fontId="11" fillId="19" borderId="1" xfId="0" applyFont="1" applyFill="1" applyBorder="1" applyAlignment="1">
      <alignment horizontal="center" vertical="center" wrapText="1"/>
    </xf>
    <xf numFmtId="0" fontId="11" fillId="19" borderId="7" xfId="0" applyFont="1" applyFill="1" applyBorder="1" applyAlignment="1">
      <alignment horizontal="center" vertical="center" wrapText="1"/>
    </xf>
    <xf numFmtId="0" fontId="12" fillId="32" borderId="11" xfId="0" applyFont="1" applyFill="1" applyBorder="1" applyAlignment="1">
      <alignment wrapText="1"/>
    </xf>
    <xf numFmtId="0" fontId="11" fillId="32" borderId="1" xfId="0" applyFont="1" applyFill="1" applyBorder="1" applyAlignment="1">
      <alignment horizontal="left" vertical="top" wrapText="1"/>
    </xf>
    <xf numFmtId="0" fontId="14" fillId="19" borderId="1" xfId="0" applyFont="1" applyFill="1" applyBorder="1" applyAlignment="1">
      <alignment horizontal="center" vertical="center" wrapText="1"/>
    </xf>
    <xf numFmtId="164" fontId="14" fillId="19" borderId="1" xfId="0" applyNumberFormat="1" applyFont="1" applyFill="1" applyBorder="1" applyAlignment="1">
      <alignment horizontal="center" vertical="center" wrapText="1"/>
    </xf>
    <xf numFmtId="41" fontId="14" fillId="18" borderId="1" xfId="0" applyNumberFormat="1" applyFont="1" applyFill="1" applyBorder="1" applyAlignment="1">
      <alignment horizontal="center" vertical="center"/>
    </xf>
    <xf numFmtId="1" fontId="14" fillId="26" borderId="1" xfId="0" applyNumberFormat="1" applyFont="1" applyFill="1" applyBorder="1" applyAlignment="1">
      <alignment horizontal="center" vertical="center" wrapText="1"/>
    </xf>
    <xf numFmtId="1" fontId="14" fillId="27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19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20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1" fontId="14" fillId="11" borderId="1" xfId="0" applyNumberFormat="1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/>
    </xf>
    <xf numFmtId="1" fontId="14" fillId="19" borderId="1" xfId="0" applyNumberFormat="1" applyFont="1" applyFill="1" applyBorder="1" applyAlignment="1">
      <alignment horizontal="center" vertical="center"/>
    </xf>
    <xf numFmtId="1" fontId="14" fillId="17" borderId="7" xfId="0" applyNumberFormat="1" applyFont="1" applyFill="1" applyBorder="1" applyAlignment="1">
      <alignment horizontal="center" vertical="center"/>
    </xf>
    <xf numFmtId="3" fontId="14" fillId="20" borderId="1" xfId="0" applyNumberFormat="1" applyFont="1" applyFill="1" applyBorder="1" applyAlignment="1">
      <alignment horizontal="center" vertical="center"/>
    </xf>
    <xf numFmtId="1" fontId="14" fillId="20" borderId="1" xfId="0" applyNumberFormat="1" applyFont="1" applyFill="1" applyBorder="1" applyAlignment="1">
      <alignment horizontal="center" vertical="center"/>
    </xf>
    <xf numFmtId="164" fontId="14" fillId="19" borderId="1" xfId="0" applyNumberFormat="1" applyFont="1" applyFill="1" applyBorder="1" applyAlignment="1">
      <alignment horizontal="center" vertical="center"/>
    </xf>
    <xf numFmtId="2" fontId="14" fillId="19" borderId="1" xfId="0" applyNumberFormat="1" applyFont="1" applyFill="1" applyBorder="1" applyAlignment="1">
      <alignment vertical="center"/>
    </xf>
    <xf numFmtId="2" fontId="14" fillId="19" borderId="1" xfId="0" applyNumberFormat="1" applyFont="1" applyFill="1" applyBorder="1" applyAlignment="1">
      <alignment horizontal="center" vertical="center"/>
    </xf>
    <xf numFmtId="2" fontId="14" fillId="20" borderId="1" xfId="0" applyNumberFormat="1" applyFont="1" applyFill="1" applyBorder="1" applyAlignment="1">
      <alignment horizontal="center" vertical="center"/>
    </xf>
    <xf numFmtId="0" fontId="14" fillId="19" borderId="1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0" fontId="0" fillId="23" borderId="8" xfId="0" applyFont="1" applyFill="1" applyBorder="1" applyAlignment="1">
      <alignment horizontal="center" vertical="center"/>
    </xf>
    <xf numFmtId="0" fontId="0" fillId="23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19" borderId="1" xfId="0" applyFont="1" applyFill="1" applyBorder="1" applyAlignment="1">
      <alignment horizontal="center" vertical="center" textRotation="90" wrapText="1"/>
    </xf>
    <xf numFmtId="0" fontId="5" fillId="23" borderId="1" xfId="0" applyFont="1" applyFill="1" applyBorder="1" applyAlignment="1">
      <alignment horizontal="center" vertical="center" wrapText="1"/>
    </xf>
    <xf numFmtId="0" fontId="0" fillId="23" borderId="1" xfId="0" applyFill="1" applyBorder="1" applyAlignment="1">
      <alignment vertical="center"/>
    </xf>
    <xf numFmtId="0" fontId="1" fillId="19" borderId="5" xfId="0" applyFont="1" applyFill="1" applyBorder="1" applyAlignment="1">
      <alignment horizontal="center" vertical="center"/>
    </xf>
    <xf numFmtId="0" fontId="1" fillId="19" borderId="6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19" borderId="4" xfId="0" applyFont="1" applyFill="1" applyBorder="1" applyAlignment="1">
      <alignment horizontal="center" vertical="center"/>
    </xf>
    <xf numFmtId="0" fontId="5" fillId="19" borderId="5" xfId="0" applyFont="1" applyFill="1" applyBorder="1" applyAlignment="1">
      <alignment horizontal="center" vertical="center" textRotation="90"/>
    </xf>
    <xf numFmtId="0" fontId="5" fillId="19" borderId="6" xfId="0" applyFont="1" applyFill="1" applyBorder="1" applyAlignment="1">
      <alignment horizontal="center" vertical="center" textRotation="90"/>
    </xf>
    <xf numFmtId="0" fontId="5" fillId="19" borderId="1" xfId="0" applyFont="1" applyFill="1" applyBorder="1" applyAlignment="1">
      <alignment horizontal="center" vertical="center" textRotation="90"/>
    </xf>
    <xf numFmtId="0" fontId="5" fillId="19" borderId="4" xfId="0" applyFont="1" applyFill="1" applyBorder="1" applyAlignment="1">
      <alignment horizontal="center" vertical="center" textRotation="90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0" fillId="23" borderId="9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5" fillId="23" borderId="9" xfId="0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5" fillId="0" borderId="6" xfId="0" applyFont="1" applyFill="1" applyBorder="1" applyAlignment="1">
      <alignment horizontal="center" vertical="center" textRotation="90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2BF44"/>
      <rgbColor rgb="FF800080"/>
      <rgbColor rgb="FF008080"/>
      <rgbColor rgb="FFBFBFBF"/>
      <rgbColor rgb="FF7F7F7F"/>
      <rgbColor rgb="FF9999FF"/>
      <rgbColor rgb="FFED1C24"/>
      <rgbColor rgb="FFFFFFCC"/>
      <rgbColor rgb="FFCCFFFF"/>
      <rgbColor rgb="FF660066"/>
      <rgbColor rgb="FFFF8080"/>
      <rgbColor rgb="FF0066CC"/>
      <rgbColor rgb="FFCCC1DA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3CDDD"/>
      <rgbColor rgb="FFFF99CC"/>
      <rgbColor rgb="FFCC99FF"/>
      <rgbColor rgb="FFE6B9B8"/>
      <rgbColor rgb="FF3366FF"/>
      <rgbColor rgb="FF33CCCC"/>
      <rgbColor rgb="FF92D050"/>
      <rgbColor rgb="FFFFC000"/>
      <rgbColor rgb="FFFF9900"/>
      <rgbColor rgb="FFFF6600"/>
      <rgbColor rgb="FF558ED5"/>
      <rgbColor rgb="FF948A54"/>
      <rgbColor rgb="FF003366"/>
      <rgbColor rgb="FF00B050"/>
      <rgbColor rgb="FF003300"/>
      <rgbColor rgb="FF333300"/>
      <rgbColor rgb="FF984807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A71"/>
  <sheetViews>
    <sheetView showGridLines="0" tabSelected="1" zoomScale="55" zoomScaleNormal="55" workbookViewId="0">
      <pane xSplit="3" ySplit="2" topLeftCell="D3" activePane="bottomRight" state="frozen"/>
      <selection pane="topRight" activeCell="C1" sqref="C1"/>
      <selection pane="bottomLeft" activeCell="A2" sqref="A2"/>
      <selection pane="bottomRight" activeCell="D1" sqref="D1"/>
    </sheetView>
  </sheetViews>
  <sheetFormatPr defaultRowHeight="20.25" x14ac:dyDescent="0.2"/>
  <cols>
    <col min="1" max="1" width="15" customWidth="1"/>
    <col min="2" max="2" width="13.5703125" style="1" customWidth="1"/>
    <col min="3" max="3" width="11.5703125" style="1"/>
    <col min="4" max="4" width="112.42578125" style="2" customWidth="1"/>
    <col min="5" max="5" width="15.5703125" style="3" customWidth="1"/>
    <col min="6" max="6" width="14.42578125" style="4" customWidth="1"/>
    <col min="7" max="7" width="17.5703125" style="4" customWidth="1"/>
    <col min="8" max="8" width="13.42578125" style="4" customWidth="1"/>
    <col min="9" max="9" width="9" style="4" customWidth="1"/>
    <col min="10" max="10" width="15.140625" style="4" customWidth="1"/>
    <col min="11" max="12" width="9.42578125" style="4" customWidth="1"/>
    <col min="13" max="13" width="13" style="4" customWidth="1"/>
    <col min="14" max="14" width="6.7109375" style="5" customWidth="1"/>
    <col min="15" max="15" width="7.7109375" style="5" customWidth="1"/>
    <col min="16" max="16" width="8.7109375" style="5" hidden="1" customWidth="1"/>
    <col min="17" max="17" width="10.28515625" style="5" hidden="1" customWidth="1"/>
    <col min="18" max="18" width="8.85546875" style="5" hidden="1" customWidth="1"/>
    <col min="19" max="19" width="9.28515625" style="5" hidden="1" customWidth="1"/>
    <col min="20" max="21" width="6.7109375" style="5" hidden="1" customWidth="1"/>
    <col min="22" max="22" width="9.7109375" style="5" hidden="1" customWidth="1"/>
    <col min="23" max="36" width="6.85546875" style="5" hidden="1" customWidth="1"/>
    <col min="37" max="37" width="14.42578125" style="5" hidden="1" customWidth="1"/>
    <col min="38" max="38" width="10.85546875" style="5" hidden="1" customWidth="1"/>
    <col min="39" max="39" width="11.5703125" style="5" hidden="1" customWidth="1"/>
    <col min="40" max="40" width="11.7109375" style="6" customWidth="1"/>
    <col min="41" max="41" width="13.28515625" style="7" customWidth="1"/>
    <col min="42" max="42" width="14.85546875" style="7" customWidth="1"/>
    <col min="43" max="43" width="13.140625" style="7" customWidth="1"/>
    <col min="44" max="44" width="16.140625" style="7" customWidth="1"/>
    <col min="45" max="943" width="9.140625" style="7" customWidth="1"/>
    <col min="944" max="1016" width="11.5703125"/>
  </cols>
  <sheetData>
    <row r="1" spans="1:1015" ht="45.75" customHeight="1" x14ac:dyDescent="0.2">
      <c r="A1" s="159" t="s">
        <v>43</v>
      </c>
      <c r="B1" s="160"/>
      <c r="C1" s="160"/>
      <c r="D1" s="62" t="s">
        <v>44</v>
      </c>
      <c r="E1" s="159" t="s">
        <v>33</v>
      </c>
      <c r="F1" s="160"/>
      <c r="G1" s="176" t="s">
        <v>42</v>
      </c>
      <c r="H1" s="177"/>
      <c r="I1" s="177"/>
      <c r="J1" s="177"/>
      <c r="K1" s="177"/>
      <c r="L1" s="177"/>
      <c r="M1" s="177"/>
      <c r="N1" s="177"/>
      <c r="O1" s="177"/>
      <c r="P1" s="177"/>
      <c r="Q1" s="178"/>
      <c r="R1" s="154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</row>
    <row r="2" spans="1:1015" s="22" customFormat="1" ht="183" customHeight="1" thickBot="1" x14ac:dyDescent="0.25">
      <c r="A2" s="54" t="s">
        <v>32</v>
      </c>
      <c r="B2" s="61" t="s">
        <v>0</v>
      </c>
      <c r="C2" s="61" t="s">
        <v>1</v>
      </c>
      <c r="D2" s="55" t="s">
        <v>2</v>
      </c>
      <c r="E2" s="56" t="s">
        <v>3</v>
      </c>
      <c r="F2" s="57" t="s">
        <v>4</v>
      </c>
      <c r="G2" s="57" t="s">
        <v>34</v>
      </c>
      <c r="H2" s="57" t="s">
        <v>35</v>
      </c>
      <c r="I2" s="63" t="s">
        <v>36</v>
      </c>
      <c r="J2" s="63" t="s">
        <v>37</v>
      </c>
      <c r="K2" s="63" t="s">
        <v>38</v>
      </c>
      <c r="L2" s="63" t="s">
        <v>39</v>
      </c>
      <c r="M2" s="46" t="s">
        <v>40</v>
      </c>
      <c r="N2" s="8" t="s">
        <v>5</v>
      </c>
      <c r="O2" s="9" t="s">
        <v>77</v>
      </c>
      <c r="P2" s="10" t="s">
        <v>6</v>
      </c>
      <c r="Q2" s="11" t="s">
        <v>7</v>
      </c>
      <c r="R2" s="12" t="s">
        <v>8</v>
      </c>
      <c r="S2" s="13" t="s">
        <v>9</v>
      </c>
      <c r="T2" s="14" t="s">
        <v>10</v>
      </c>
      <c r="U2" s="15" t="s">
        <v>11</v>
      </c>
      <c r="V2" s="16" t="s">
        <v>12</v>
      </c>
      <c r="W2" s="16" t="s">
        <v>13</v>
      </c>
      <c r="X2" s="16" t="s">
        <v>14</v>
      </c>
      <c r="Y2" s="16" t="s">
        <v>15</v>
      </c>
      <c r="Z2" s="16" t="s">
        <v>16</v>
      </c>
      <c r="AA2" s="16" t="s">
        <v>17</v>
      </c>
      <c r="AB2" s="16" t="s">
        <v>18</v>
      </c>
      <c r="AC2" s="16" t="s">
        <v>19</v>
      </c>
      <c r="AD2" s="16" t="s">
        <v>20</v>
      </c>
      <c r="AE2" s="16" t="s">
        <v>21</v>
      </c>
      <c r="AF2" s="16" t="s">
        <v>22</v>
      </c>
      <c r="AG2" s="17" t="s">
        <v>23</v>
      </c>
      <c r="AH2" s="17" t="s">
        <v>24</v>
      </c>
      <c r="AI2" s="18" t="s">
        <v>25</v>
      </c>
      <c r="AJ2" s="19" t="s">
        <v>26</v>
      </c>
      <c r="AK2" s="20" t="s">
        <v>31</v>
      </c>
      <c r="AL2" s="44" t="s">
        <v>29</v>
      </c>
      <c r="AM2" s="45" t="s">
        <v>30</v>
      </c>
      <c r="AN2" s="21" t="s">
        <v>27</v>
      </c>
      <c r="AO2" s="48" t="s">
        <v>41</v>
      </c>
      <c r="AP2" s="48" t="s">
        <v>41</v>
      </c>
      <c r="AQ2" s="48" t="s">
        <v>41</v>
      </c>
      <c r="AR2" s="48" t="s">
        <v>41</v>
      </c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</row>
    <row r="3" spans="1:1015" ht="31.5" customHeight="1" thickBot="1" x14ac:dyDescent="0.25">
      <c r="A3" s="165" t="s">
        <v>45</v>
      </c>
      <c r="B3" s="161">
        <v>1</v>
      </c>
      <c r="C3" s="69">
        <v>1</v>
      </c>
      <c r="D3" s="70" t="s">
        <v>47</v>
      </c>
      <c r="E3" s="86" t="s">
        <v>58</v>
      </c>
      <c r="F3" s="35" t="s">
        <v>59</v>
      </c>
      <c r="G3" s="34"/>
      <c r="H3" s="35" t="s">
        <v>60</v>
      </c>
      <c r="I3" s="35">
        <v>30</v>
      </c>
      <c r="J3" s="87">
        <v>10</v>
      </c>
      <c r="K3" s="74">
        <v>600</v>
      </c>
      <c r="L3" s="47">
        <f t="shared" ref="L3:L24" si="0">K3-(SUM(AO3:AR3))</f>
        <v>600</v>
      </c>
      <c r="M3" s="59" t="str">
        <f>IF(L5&lt;=0,"ATENÇÃO","OK")</f>
        <v>OK</v>
      </c>
      <c r="N3" s="98"/>
      <c r="O3" s="101"/>
      <c r="P3" s="37"/>
      <c r="Q3" s="38"/>
      <c r="R3" s="37"/>
      <c r="S3" s="37"/>
      <c r="T3" s="37"/>
      <c r="U3" s="80"/>
      <c r="V3" s="41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28">
        <f>SUM(N3:V3)+SUM(AG3:AK3)</f>
        <v>0</v>
      </c>
      <c r="AO3" s="49"/>
      <c r="AP3" s="49"/>
      <c r="AQ3" s="49"/>
      <c r="AR3" s="49"/>
    </row>
    <row r="4" spans="1:1015" ht="31.5" customHeight="1" thickBot="1" x14ac:dyDescent="0.25">
      <c r="A4" s="166"/>
      <c r="B4" s="162"/>
      <c r="C4" s="69">
        <v>2</v>
      </c>
      <c r="D4" s="71" t="s">
        <v>48</v>
      </c>
      <c r="E4" s="86" t="s">
        <v>58</v>
      </c>
      <c r="F4" s="35" t="s">
        <v>59</v>
      </c>
      <c r="G4" s="34"/>
      <c r="H4" s="35" t="s">
        <v>60</v>
      </c>
      <c r="I4" s="35">
        <v>30</v>
      </c>
      <c r="J4" s="87">
        <v>22</v>
      </c>
      <c r="K4" s="74">
        <v>300</v>
      </c>
      <c r="L4" s="47">
        <f t="shared" si="0"/>
        <v>300</v>
      </c>
      <c r="M4" s="59" t="str">
        <f t="shared" ref="M4:M12" si="1">IF(L6&lt;=0,"ATENÇÃO","OK")</f>
        <v>OK</v>
      </c>
      <c r="N4" s="99"/>
      <c r="O4" s="102"/>
      <c r="P4" s="64"/>
      <c r="Q4" s="65"/>
      <c r="R4" s="64"/>
      <c r="S4" s="64"/>
      <c r="T4" s="64"/>
      <c r="U4" s="81"/>
      <c r="V4" s="66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28">
        <f t="shared" ref="AN4:AN33" si="2">SUM(N4:V4)+SUM(AG4:AK4)</f>
        <v>0</v>
      </c>
      <c r="AO4" s="67"/>
      <c r="AP4" s="67"/>
      <c r="AQ4" s="67"/>
      <c r="AR4" s="67"/>
    </row>
    <row r="5" spans="1:1015" ht="32.25" customHeight="1" thickBot="1" x14ac:dyDescent="0.25">
      <c r="A5" s="167"/>
      <c r="B5" s="163"/>
      <c r="C5" s="69">
        <v>3</v>
      </c>
      <c r="D5" s="71" t="s">
        <v>49</v>
      </c>
      <c r="E5" s="86" t="s">
        <v>58</v>
      </c>
      <c r="F5" s="35" t="s">
        <v>59</v>
      </c>
      <c r="G5" s="34"/>
      <c r="H5" s="35" t="s">
        <v>60</v>
      </c>
      <c r="I5" s="35">
        <v>30</v>
      </c>
      <c r="J5" s="87">
        <v>25</v>
      </c>
      <c r="K5" s="74">
        <v>20</v>
      </c>
      <c r="L5" s="47">
        <f t="shared" si="0"/>
        <v>20</v>
      </c>
      <c r="M5" s="59" t="str">
        <f t="shared" si="1"/>
        <v>OK</v>
      </c>
      <c r="N5" s="100"/>
      <c r="O5" s="103"/>
      <c r="P5" s="39"/>
      <c r="Q5" s="40"/>
      <c r="R5" s="39"/>
      <c r="S5" s="39"/>
      <c r="T5" s="39"/>
      <c r="U5" s="82"/>
      <c r="V5" s="42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28">
        <f t="shared" si="2"/>
        <v>0</v>
      </c>
      <c r="AO5" s="50"/>
      <c r="AP5" s="50"/>
      <c r="AQ5" s="50"/>
      <c r="AR5" s="50"/>
    </row>
    <row r="6" spans="1:1015" ht="39.6" customHeight="1" thickBot="1" x14ac:dyDescent="0.25">
      <c r="A6" s="167"/>
      <c r="B6" s="163"/>
      <c r="C6" s="69">
        <v>4</v>
      </c>
      <c r="D6" s="71" t="s">
        <v>50</v>
      </c>
      <c r="E6" s="86" t="s">
        <v>58</v>
      </c>
      <c r="F6" s="35" t="s">
        <v>59</v>
      </c>
      <c r="G6" s="34"/>
      <c r="H6" s="35" t="s">
        <v>60</v>
      </c>
      <c r="I6" s="35">
        <v>30</v>
      </c>
      <c r="J6" s="87">
        <v>40</v>
      </c>
      <c r="K6" s="74">
        <v>15</v>
      </c>
      <c r="L6" s="47">
        <f t="shared" si="0"/>
        <v>15</v>
      </c>
      <c r="M6" s="59" t="str">
        <f t="shared" si="1"/>
        <v>OK</v>
      </c>
      <c r="N6" s="100"/>
      <c r="O6" s="103"/>
      <c r="P6" s="39"/>
      <c r="Q6" s="40"/>
      <c r="R6" s="39"/>
      <c r="S6" s="39"/>
      <c r="T6" s="39"/>
      <c r="U6" s="82"/>
      <c r="V6" s="42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28">
        <f t="shared" si="2"/>
        <v>0</v>
      </c>
      <c r="AO6" s="50"/>
      <c r="AP6" s="50"/>
      <c r="AQ6" s="50"/>
      <c r="AR6" s="50"/>
    </row>
    <row r="7" spans="1:1015" ht="39.6" customHeight="1" thickBot="1" x14ac:dyDescent="0.25">
      <c r="A7" s="167"/>
      <c r="B7" s="163"/>
      <c r="C7" s="69">
        <v>5</v>
      </c>
      <c r="D7" s="71" t="s">
        <v>51</v>
      </c>
      <c r="E7" s="86" t="s">
        <v>58</v>
      </c>
      <c r="F7" s="35" t="s">
        <v>59</v>
      </c>
      <c r="G7" s="34"/>
      <c r="H7" s="35" t="s">
        <v>60</v>
      </c>
      <c r="I7" s="35">
        <v>30</v>
      </c>
      <c r="J7" s="87">
        <v>40</v>
      </c>
      <c r="K7" s="74">
        <v>20</v>
      </c>
      <c r="L7" s="47">
        <f t="shared" si="0"/>
        <v>20</v>
      </c>
      <c r="M7" s="59" t="str">
        <f t="shared" si="1"/>
        <v>OK</v>
      </c>
      <c r="N7" s="100"/>
      <c r="O7" s="103"/>
      <c r="P7" s="39"/>
      <c r="Q7" s="40"/>
      <c r="R7" s="39"/>
      <c r="S7" s="39"/>
      <c r="T7" s="39"/>
      <c r="U7" s="82"/>
      <c r="V7" s="42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28">
        <f t="shared" si="2"/>
        <v>0</v>
      </c>
      <c r="AO7" s="50"/>
      <c r="AP7" s="50"/>
      <c r="AQ7" s="50"/>
      <c r="AR7" s="50"/>
    </row>
    <row r="8" spans="1:1015" ht="39.6" customHeight="1" thickBot="1" x14ac:dyDescent="0.25">
      <c r="A8" s="167"/>
      <c r="B8" s="163"/>
      <c r="C8" s="69">
        <v>6</v>
      </c>
      <c r="D8" s="71" t="s">
        <v>52</v>
      </c>
      <c r="E8" s="86" t="s">
        <v>58</v>
      </c>
      <c r="F8" s="35" t="s">
        <v>59</v>
      </c>
      <c r="G8" s="34"/>
      <c r="H8" s="35" t="s">
        <v>60</v>
      </c>
      <c r="I8" s="35">
        <v>30</v>
      </c>
      <c r="J8" s="87">
        <v>40</v>
      </c>
      <c r="K8" s="74">
        <v>15</v>
      </c>
      <c r="L8" s="47">
        <f t="shared" si="0"/>
        <v>15</v>
      </c>
      <c r="M8" s="59" t="str">
        <f t="shared" si="1"/>
        <v>OK</v>
      </c>
      <c r="N8" s="100"/>
      <c r="O8" s="103"/>
      <c r="P8" s="39"/>
      <c r="Q8" s="40"/>
      <c r="R8" s="39"/>
      <c r="S8" s="39"/>
      <c r="T8" s="39"/>
      <c r="U8" s="82"/>
      <c r="V8" s="42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28">
        <f t="shared" si="2"/>
        <v>0</v>
      </c>
      <c r="AO8" s="50"/>
      <c r="AP8" s="50"/>
      <c r="AQ8" s="50"/>
      <c r="AR8" s="50"/>
    </row>
    <row r="9" spans="1:1015" ht="39.6" customHeight="1" thickBot="1" x14ac:dyDescent="0.25">
      <c r="A9" s="167"/>
      <c r="B9" s="163"/>
      <c r="C9" s="69">
        <v>7</v>
      </c>
      <c r="D9" s="71" t="s">
        <v>53</v>
      </c>
      <c r="E9" s="86" t="s">
        <v>58</v>
      </c>
      <c r="F9" s="35" t="s">
        <v>59</v>
      </c>
      <c r="G9" s="34"/>
      <c r="H9" s="35" t="s">
        <v>60</v>
      </c>
      <c r="I9" s="35">
        <v>30</v>
      </c>
      <c r="J9" s="87">
        <v>33.5</v>
      </c>
      <c r="K9" s="74">
        <v>20</v>
      </c>
      <c r="L9" s="47">
        <f t="shared" si="0"/>
        <v>20</v>
      </c>
      <c r="M9" s="59" t="str">
        <f t="shared" si="1"/>
        <v>OK</v>
      </c>
      <c r="N9" s="100"/>
      <c r="O9" s="103"/>
      <c r="P9" s="39"/>
      <c r="Q9" s="40"/>
      <c r="R9" s="39"/>
      <c r="S9" s="39"/>
      <c r="T9" s="39"/>
      <c r="U9" s="82"/>
      <c r="V9" s="42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28">
        <f t="shared" si="2"/>
        <v>0</v>
      </c>
      <c r="AO9" s="50"/>
      <c r="AP9" s="50"/>
      <c r="AQ9" s="50"/>
      <c r="AR9" s="50"/>
    </row>
    <row r="10" spans="1:1015" ht="35.450000000000003" customHeight="1" thickBot="1" x14ac:dyDescent="0.25">
      <c r="A10" s="167"/>
      <c r="B10" s="163"/>
      <c r="C10" s="69">
        <v>8</v>
      </c>
      <c r="D10" s="71" t="s">
        <v>54</v>
      </c>
      <c r="E10" s="86" t="s">
        <v>58</v>
      </c>
      <c r="F10" s="35" t="s">
        <v>59</v>
      </c>
      <c r="G10" s="34"/>
      <c r="H10" s="35" t="s">
        <v>60</v>
      </c>
      <c r="I10" s="35">
        <v>30</v>
      </c>
      <c r="J10" s="87">
        <v>42</v>
      </c>
      <c r="K10" s="74">
        <v>15</v>
      </c>
      <c r="L10" s="47">
        <f t="shared" si="0"/>
        <v>15</v>
      </c>
      <c r="M10" s="59" t="str">
        <f t="shared" si="1"/>
        <v>OK</v>
      </c>
      <c r="N10" s="100"/>
      <c r="O10" s="103"/>
      <c r="P10" s="39"/>
      <c r="Q10" s="40"/>
      <c r="R10" s="39"/>
      <c r="S10" s="39"/>
      <c r="T10" s="39"/>
      <c r="U10" s="82"/>
      <c r="V10" s="42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28">
        <f t="shared" si="2"/>
        <v>0</v>
      </c>
      <c r="AO10" s="50"/>
      <c r="AP10" s="50"/>
      <c r="AQ10" s="50"/>
      <c r="AR10" s="50"/>
    </row>
    <row r="11" spans="1:1015" ht="18.75" thickBot="1" x14ac:dyDescent="0.3">
      <c r="A11" s="167"/>
      <c r="B11" s="163"/>
      <c r="C11" s="69">
        <v>9</v>
      </c>
      <c r="D11" s="72" t="s">
        <v>55</v>
      </c>
      <c r="E11" s="86" t="s">
        <v>58</v>
      </c>
      <c r="F11" s="35" t="s">
        <v>59</v>
      </c>
      <c r="G11" s="34"/>
      <c r="H11" s="35" t="s">
        <v>60</v>
      </c>
      <c r="I11" s="35">
        <v>30</v>
      </c>
      <c r="J11" s="87">
        <v>40</v>
      </c>
      <c r="K11" s="74">
        <v>15</v>
      </c>
      <c r="L11" s="47">
        <f t="shared" si="0"/>
        <v>15</v>
      </c>
      <c r="M11" s="59" t="str">
        <f t="shared" si="1"/>
        <v>OK</v>
      </c>
      <c r="N11" s="100"/>
      <c r="O11" s="103"/>
      <c r="P11" s="39"/>
      <c r="Q11" s="40"/>
      <c r="R11" s="39"/>
      <c r="S11" s="39"/>
      <c r="T11" s="39"/>
      <c r="U11" s="82"/>
      <c r="V11" s="42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28">
        <f t="shared" si="2"/>
        <v>0</v>
      </c>
      <c r="AO11" s="50"/>
      <c r="AP11" s="50"/>
      <c r="AQ11" s="50"/>
      <c r="AR11" s="50"/>
    </row>
    <row r="12" spans="1:1015" ht="18.75" thickBot="1" x14ac:dyDescent="0.3">
      <c r="A12" s="167"/>
      <c r="B12" s="163"/>
      <c r="C12" s="69">
        <v>10</v>
      </c>
      <c r="D12" s="72" t="s">
        <v>56</v>
      </c>
      <c r="E12" s="86" t="s">
        <v>58</v>
      </c>
      <c r="F12" s="35" t="s">
        <v>59</v>
      </c>
      <c r="G12" s="34"/>
      <c r="H12" s="35" t="s">
        <v>60</v>
      </c>
      <c r="I12" s="35">
        <v>30</v>
      </c>
      <c r="J12" s="87">
        <v>40</v>
      </c>
      <c r="K12" s="74">
        <v>10</v>
      </c>
      <c r="L12" s="47">
        <f t="shared" si="0"/>
        <v>10</v>
      </c>
      <c r="M12" s="59" t="str">
        <f t="shared" si="1"/>
        <v>OK</v>
      </c>
      <c r="N12" s="100"/>
      <c r="O12" s="103"/>
      <c r="P12" s="39"/>
      <c r="Q12" s="40"/>
      <c r="R12" s="39"/>
      <c r="S12" s="39"/>
      <c r="T12" s="39"/>
      <c r="U12" s="82"/>
      <c r="V12" s="42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28">
        <f t="shared" si="2"/>
        <v>0</v>
      </c>
      <c r="AO12" s="50"/>
      <c r="AP12" s="50"/>
      <c r="AQ12" s="50"/>
      <c r="AR12" s="50"/>
    </row>
    <row r="13" spans="1:1015" ht="18.75" thickBot="1" x14ac:dyDescent="0.3">
      <c r="A13" s="168"/>
      <c r="B13" s="164"/>
      <c r="C13" s="69">
        <v>11</v>
      </c>
      <c r="D13" s="73" t="s">
        <v>57</v>
      </c>
      <c r="E13" s="86" t="s">
        <v>58</v>
      </c>
      <c r="F13" s="35" t="s">
        <v>59</v>
      </c>
      <c r="G13" s="36"/>
      <c r="H13" s="35" t="s">
        <v>60</v>
      </c>
      <c r="I13" s="35">
        <v>30</v>
      </c>
      <c r="J13" s="87">
        <v>40</v>
      </c>
      <c r="K13" s="74">
        <v>40</v>
      </c>
      <c r="L13" s="47">
        <f t="shared" si="0"/>
        <v>40</v>
      </c>
      <c r="M13" s="59" t="str">
        <f>IF(L22&lt;=0,"ATENÇÃO","OK")</f>
        <v>OK</v>
      </c>
      <c r="N13" s="100"/>
      <c r="O13" s="103"/>
      <c r="P13" s="39"/>
      <c r="Q13" s="40"/>
      <c r="R13" s="39"/>
      <c r="S13" s="39"/>
      <c r="T13" s="39"/>
      <c r="U13" s="82"/>
      <c r="V13" s="43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28">
        <f t="shared" si="2"/>
        <v>0</v>
      </c>
      <c r="AO13" s="51"/>
      <c r="AP13" s="51"/>
      <c r="AQ13" s="51"/>
      <c r="AR13" s="51"/>
    </row>
    <row r="14" spans="1:1015" ht="28.7" customHeight="1" thickBot="1" x14ac:dyDescent="0.3">
      <c r="A14" s="156" t="s">
        <v>78</v>
      </c>
      <c r="B14" s="169">
        <v>2</v>
      </c>
      <c r="C14" s="68">
        <v>12</v>
      </c>
      <c r="D14" s="88" t="s">
        <v>61</v>
      </c>
      <c r="E14" s="89" t="s">
        <v>71</v>
      </c>
      <c r="F14" s="90" t="s">
        <v>72</v>
      </c>
      <c r="G14" s="91" t="s">
        <v>73</v>
      </c>
      <c r="H14" s="91" t="s">
        <v>60</v>
      </c>
      <c r="I14" s="92">
        <v>30</v>
      </c>
      <c r="J14" s="93">
        <v>134</v>
      </c>
      <c r="K14" s="97">
        <v>100</v>
      </c>
      <c r="L14" s="47">
        <f t="shared" si="0"/>
        <v>100</v>
      </c>
      <c r="M14" s="60" t="str">
        <f>IF(L22&lt;=0,"ATENÇÃO","OK")</f>
        <v>OK</v>
      </c>
      <c r="N14" s="29"/>
      <c r="O14" s="104"/>
      <c r="P14" s="30"/>
      <c r="Q14" s="32"/>
      <c r="R14" s="29"/>
      <c r="S14" s="83"/>
      <c r="T14" s="29"/>
      <c r="U14" s="33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33"/>
      <c r="AI14" s="29"/>
      <c r="AJ14" s="29"/>
      <c r="AK14" s="29"/>
      <c r="AL14" s="29"/>
      <c r="AM14" s="29"/>
      <c r="AN14" s="28">
        <f t="shared" si="2"/>
        <v>0</v>
      </c>
      <c r="AO14" s="52"/>
      <c r="AP14" s="52"/>
      <c r="AQ14" s="52"/>
      <c r="AR14" s="52"/>
    </row>
    <row r="15" spans="1:1015" ht="28.5" customHeight="1" thickBot="1" x14ac:dyDescent="0.3">
      <c r="A15" s="157"/>
      <c r="B15" s="170"/>
      <c r="C15" s="68">
        <v>13</v>
      </c>
      <c r="D15" s="94" t="s">
        <v>62</v>
      </c>
      <c r="E15" s="89" t="s">
        <v>71</v>
      </c>
      <c r="F15" s="90" t="s">
        <v>72</v>
      </c>
      <c r="G15" s="95" t="s">
        <v>74</v>
      </c>
      <c r="H15" s="91" t="s">
        <v>60</v>
      </c>
      <c r="I15" s="92">
        <v>30</v>
      </c>
      <c r="J15" s="93">
        <v>109</v>
      </c>
      <c r="K15" s="97">
        <v>70</v>
      </c>
      <c r="L15" s="47">
        <f t="shared" si="0"/>
        <v>70</v>
      </c>
      <c r="M15" s="60" t="str">
        <f t="shared" ref="M15:M16" si="3">IF(L23&lt;=0,"ATENÇÃO","OK")</f>
        <v>OK</v>
      </c>
      <c r="N15" s="75"/>
      <c r="O15" s="105"/>
      <c r="P15" s="76"/>
      <c r="Q15" s="77"/>
      <c r="R15" s="75"/>
      <c r="S15" s="84"/>
      <c r="T15" s="75"/>
      <c r="U15" s="78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8"/>
      <c r="AI15" s="75"/>
      <c r="AJ15" s="75"/>
      <c r="AK15" s="75"/>
      <c r="AL15" s="75"/>
      <c r="AM15" s="75"/>
      <c r="AN15" s="28">
        <f t="shared" si="2"/>
        <v>0</v>
      </c>
      <c r="AO15" s="79"/>
      <c r="AP15" s="79"/>
      <c r="AQ15" s="79"/>
      <c r="AR15" s="79"/>
    </row>
    <row r="16" spans="1:1015" ht="28.7" customHeight="1" thickBot="1" x14ac:dyDescent="0.3">
      <c r="A16" s="157"/>
      <c r="B16" s="170"/>
      <c r="C16" s="68">
        <v>14</v>
      </c>
      <c r="D16" s="94" t="s">
        <v>63</v>
      </c>
      <c r="E16" s="89" t="s">
        <v>71</v>
      </c>
      <c r="F16" s="90" t="s">
        <v>72</v>
      </c>
      <c r="G16" s="95" t="s">
        <v>74</v>
      </c>
      <c r="H16" s="91" t="s">
        <v>60</v>
      </c>
      <c r="I16" s="92">
        <v>30</v>
      </c>
      <c r="J16" s="93">
        <v>109</v>
      </c>
      <c r="K16" s="97">
        <v>50</v>
      </c>
      <c r="L16" s="47">
        <f t="shared" si="0"/>
        <v>50</v>
      </c>
      <c r="M16" s="60" t="str">
        <f t="shared" si="3"/>
        <v>OK</v>
      </c>
      <c r="N16" s="75"/>
      <c r="O16" s="105"/>
      <c r="P16" s="76"/>
      <c r="Q16" s="77"/>
      <c r="R16" s="75"/>
      <c r="S16" s="84"/>
      <c r="T16" s="75"/>
      <c r="U16" s="78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8"/>
      <c r="AI16" s="75"/>
      <c r="AJ16" s="75"/>
      <c r="AK16" s="75"/>
      <c r="AL16" s="75"/>
      <c r="AM16" s="75"/>
      <c r="AN16" s="28">
        <f t="shared" si="2"/>
        <v>0</v>
      </c>
      <c r="AO16" s="79"/>
      <c r="AP16" s="79"/>
      <c r="AQ16" s="79"/>
      <c r="AR16" s="79"/>
    </row>
    <row r="17" spans="1:44" ht="28.7" customHeight="1" thickBot="1" x14ac:dyDescent="0.3">
      <c r="A17" s="157"/>
      <c r="B17" s="170"/>
      <c r="C17" s="68">
        <v>15</v>
      </c>
      <c r="D17" s="94" t="s">
        <v>64</v>
      </c>
      <c r="E17" s="89" t="s">
        <v>71</v>
      </c>
      <c r="F17" s="90" t="s">
        <v>72</v>
      </c>
      <c r="G17" s="95" t="s">
        <v>75</v>
      </c>
      <c r="H17" s="91" t="s">
        <v>60</v>
      </c>
      <c r="I17" s="92">
        <v>30</v>
      </c>
      <c r="J17" s="93">
        <v>274</v>
      </c>
      <c r="K17" s="97">
        <v>5</v>
      </c>
      <c r="L17" s="47">
        <f t="shared" si="0"/>
        <v>5</v>
      </c>
      <c r="M17" s="60" t="str">
        <f>IF(L32&lt;=0,"ATENÇÃO","OK")</f>
        <v>OK</v>
      </c>
      <c r="N17" s="75"/>
      <c r="O17" s="105"/>
      <c r="P17" s="76"/>
      <c r="Q17" s="77"/>
      <c r="R17" s="75"/>
      <c r="S17" s="84"/>
      <c r="T17" s="75"/>
      <c r="U17" s="78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8"/>
      <c r="AI17" s="75"/>
      <c r="AJ17" s="75"/>
      <c r="AK17" s="75"/>
      <c r="AL17" s="75"/>
      <c r="AM17" s="75"/>
      <c r="AN17" s="28">
        <f t="shared" si="2"/>
        <v>0</v>
      </c>
      <c r="AO17" s="79"/>
      <c r="AP17" s="79"/>
      <c r="AQ17" s="79"/>
      <c r="AR17" s="79"/>
    </row>
    <row r="18" spans="1:44" ht="28.7" customHeight="1" thickBot="1" x14ac:dyDescent="0.3">
      <c r="A18" s="157"/>
      <c r="B18" s="170"/>
      <c r="C18" s="68">
        <v>16</v>
      </c>
      <c r="D18" s="94" t="s">
        <v>65</v>
      </c>
      <c r="E18" s="89" t="s">
        <v>71</v>
      </c>
      <c r="F18" s="90" t="s">
        <v>72</v>
      </c>
      <c r="G18" s="95" t="s">
        <v>74</v>
      </c>
      <c r="H18" s="91" t="s">
        <v>60</v>
      </c>
      <c r="I18" s="92">
        <v>30</v>
      </c>
      <c r="J18" s="93">
        <v>74</v>
      </c>
      <c r="K18" s="97">
        <v>60</v>
      </c>
      <c r="L18" s="47">
        <f t="shared" si="0"/>
        <v>60</v>
      </c>
      <c r="M18" s="60" t="str">
        <f>IF(L33&lt;=0,"ATENÇÃO","OK")</f>
        <v>OK</v>
      </c>
      <c r="N18" s="75"/>
      <c r="O18" s="105"/>
      <c r="P18" s="76"/>
      <c r="Q18" s="77"/>
      <c r="R18" s="75"/>
      <c r="S18" s="84"/>
      <c r="T18" s="75"/>
      <c r="U18" s="78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8"/>
      <c r="AI18" s="75"/>
      <c r="AJ18" s="75"/>
      <c r="AK18" s="75"/>
      <c r="AL18" s="75"/>
      <c r="AM18" s="75"/>
      <c r="AN18" s="28">
        <f t="shared" si="2"/>
        <v>0</v>
      </c>
      <c r="AO18" s="79"/>
      <c r="AP18" s="79"/>
      <c r="AQ18" s="79"/>
      <c r="AR18" s="79"/>
    </row>
    <row r="19" spans="1:44" ht="28.7" customHeight="1" thickBot="1" x14ac:dyDescent="0.3">
      <c r="A19" s="157"/>
      <c r="B19" s="170"/>
      <c r="C19" s="68">
        <v>17</v>
      </c>
      <c r="D19" s="94" t="s">
        <v>66</v>
      </c>
      <c r="E19" s="89" t="s">
        <v>71</v>
      </c>
      <c r="F19" s="90" t="s">
        <v>72</v>
      </c>
      <c r="G19" s="95" t="s">
        <v>73</v>
      </c>
      <c r="H19" s="91" t="s">
        <v>60</v>
      </c>
      <c r="I19" s="92">
        <v>30</v>
      </c>
      <c r="J19" s="93">
        <v>34</v>
      </c>
      <c r="K19" s="97">
        <v>60</v>
      </c>
      <c r="L19" s="47">
        <f t="shared" si="0"/>
        <v>60</v>
      </c>
      <c r="M19" s="60" t="str">
        <f>IF(L33&lt;=0,"ATENÇÃO","OK")</f>
        <v>OK</v>
      </c>
      <c r="N19" s="75"/>
      <c r="O19" s="105"/>
      <c r="P19" s="76"/>
      <c r="Q19" s="77"/>
      <c r="R19" s="75"/>
      <c r="S19" s="84"/>
      <c r="T19" s="75"/>
      <c r="U19" s="78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8"/>
      <c r="AI19" s="75"/>
      <c r="AJ19" s="75"/>
      <c r="AK19" s="75"/>
      <c r="AL19" s="75"/>
      <c r="AM19" s="75"/>
      <c r="AN19" s="28">
        <f t="shared" si="2"/>
        <v>0</v>
      </c>
      <c r="AO19" s="79"/>
      <c r="AP19" s="79"/>
      <c r="AQ19" s="79"/>
      <c r="AR19" s="79"/>
    </row>
    <row r="20" spans="1:44" ht="28.7" customHeight="1" thickBot="1" x14ac:dyDescent="0.3">
      <c r="A20" s="157"/>
      <c r="B20" s="170"/>
      <c r="C20" s="68">
        <v>18</v>
      </c>
      <c r="D20" s="94" t="s">
        <v>67</v>
      </c>
      <c r="E20" s="89" t="s">
        <v>71</v>
      </c>
      <c r="F20" s="90" t="s">
        <v>72</v>
      </c>
      <c r="G20" s="95" t="s">
        <v>76</v>
      </c>
      <c r="H20" s="91" t="s">
        <v>60</v>
      </c>
      <c r="I20" s="92">
        <v>30</v>
      </c>
      <c r="J20" s="93">
        <v>27</v>
      </c>
      <c r="K20" s="97">
        <v>40</v>
      </c>
      <c r="L20" s="47">
        <f t="shared" si="0"/>
        <v>40</v>
      </c>
      <c r="M20" s="60" t="str">
        <f>IF(L34&lt;=0,"ATENÇÃO","OK")</f>
        <v>ATENÇÃO</v>
      </c>
      <c r="N20" s="75"/>
      <c r="O20" s="105"/>
      <c r="P20" s="76"/>
      <c r="Q20" s="77"/>
      <c r="R20" s="75"/>
      <c r="S20" s="84"/>
      <c r="T20" s="75"/>
      <c r="U20" s="78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8"/>
      <c r="AI20" s="75"/>
      <c r="AJ20" s="75"/>
      <c r="AK20" s="75"/>
      <c r="AL20" s="75"/>
      <c r="AM20" s="75"/>
      <c r="AN20" s="28">
        <f t="shared" si="2"/>
        <v>0</v>
      </c>
      <c r="AO20" s="79"/>
      <c r="AP20" s="79"/>
      <c r="AQ20" s="79"/>
      <c r="AR20" s="79"/>
    </row>
    <row r="21" spans="1:44" ht="28.7" customHeight="1" thickBot="1" x14ac:dyDescent="0.3">
      <c r="A21" s="157"/>
      <c r="B21" s="170"/>
      <c r="C21" s="68">
        <v>19</v>
      </c>
      <c r="D21" s="94" t="s">
        <v>68</v>
      </c>
      <c r="E21" s="89" t="s">
        <v>71</v>
      </c>
      <c r="F21" s="90" t="s">
        <v>72</v>
      </c>
      <c r="G21" s="95" t="s">
        <v>76</v>
      </c>
      <c r="H21" s="91" t="s">
        <v>60</v>
      </c>
      <c r="I21" s="92">
        <v>30</v>
      </c>
      <c r="J21" s="93">
        <v>31</v>
      </c>
      <c r="K21" s="97">
        <v>30</v>
      </c>
      <c r="L21" s="47">
        <f t="shared" si="0"/>
        <v>30</v>
      </c>
      <c r="M21" s="60" t="str">
        <f>IF(L35&lt;=0,"ATENÇÃO","OK")</f>
        <v>ATENÇÃO</v>
      </c>
      <c r="N21" s="75"/>
      <c r="O21" s="105"/>
      <c r="P21" s="76"/>
      <c r="Q21" s="77"/>
      <c r="R21" s="75"/>
      <c r="S21" s="84"/>
      <c r="T21" s="75"/>
      <c r="U21" s="78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8"/>
      <c r="AI21" s="75"/>
      <c r="AJ21" s="75"/>
      <c r="AK21" s="75"/>
      <c r="AL21" s="75"/>
      <c r="AM21" s="75"/>
      <c r="AN21" s="28">
        <f t="shared" si="2"/>
        <v>0</v>
      </c>
      <c r="AO21" s="79"/>
      <c r="AP21" s="79"/>
      <c r="AQ21" s="79"/>
      <c r="AR21" s="79"/>
    </row>
    <row r="22" spans="1:44" ht="30" customHeight="1" thickBot="1" x14ac:dyDescent="0.3">
      <c r="A22" s="157"/>
      <c r="B22" s="171"/>
      <c r="C22" s="68">
        <v>20</v>
      </c>
      <c r="D22" s="94" t="s">
        <v>69</v>
      </c>
      <c r="E22" s="89" t="s">
        <v>71</v>
      </c>
      <c r="F22" s="90" t="s">
        <v>72</v>
      </c>
      <c r="G22" s="96" t="s">
        <v>76</v>
      </c>
      <c r="H22" s="91" t="s">
        <v>60</v>
      </c>
      <c r="I22" s="92">
        <v>30</v>
      </c>
      <c r="J22" s="93">
        <v>37</v>
      </c>
      <c r="K22" s="97">
        <v>20</v>
      </c>
      <c r="L22" s="47">
        <f t="shared" si="0"/>
        <v>20</v>
      </c>
      <c r="M22" s="60" t="str">
        <f>IF(L36&lt;=0,"ATENÇÃO","OK")</f>
        <v>ATENÇÃO</v>
      </c>
      <c r="N22" s="24"/>
      <c r="O22" s="106"/>
      <c r="P22" s="25"/>
      <c r="Q22" s="26"/>
      <c r="R22" s="24"/>
      <c r="S22" s="85"/>
      <c r="T22" s="24"/>
      <c r="U22" s="27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7"/>
      <c r="AI22" s="24"/>
      <c r="AJ22" s="24"/>
      <c r="AK22" s="24"/>
      <c r="AL22" s="24"/>
      <c r="AM22" s="24"/>
      <c r="AN22" s="28">
        <f t="shared" si="2"/>
        <v>0</v>
      </c>
      <c r="AO22" s="53"/>
      <c r="AP22" s="53"/>
      <c r="AQ22" s="53"/>
      <c r="AR22" s="53"/>
    </row>
    <row r="23" spans="1:44" ht="60" customHeight="1" thickBot="1" x14ac:dyDescent="0.25">
      <c r="A23" s="179"/>
      <c r="B23" s="172"/>
      <c r="C23" s="107">
        <v>21</v>
      </c>
      <c r="D23" s="108" t="s">
        <v>70</v>
      </c>
      <c r="E23" s="109" t="s">
        <v>71</v>
      </c>
      <c r="F23" s="110" t="s">
        <v>72</v>
      </c>
      <c r="G23" s="111" t="s">
        <v>74</v>
      </c>
      <c r="H23" s="112" t="s">
        <v>60</v>
      </c>
      <c r="I23" s="113">
        <v>30</v>
      </c>
      <c r="J23" s="114">
        <v>87</v>
      </c>
      <c r="K23" s="115">
        <v>20</v>
      </c>
      <c r="L23" s="47">
        <f t="shared" si="0"/>
        <v>20</v>
      </c>
      <c r="M23" s="58" t="str">
        <f t="shared" ref="M23" si="4">IF(L24&lt;=0,"ATENÇÃO","OK")</f>
        <v>OK</v>
      </c>
      <c r="N23" s="116"/>
      <c r="O23" s="117"/>
      <c r="P23" s="118"/>
      <c r="Q23" s="119"/>
      <c r="R23" s="116"/>
      <c r="S23" s="120"/>
      <c r="T23" s="116"/>
      <c r="U23" s="121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21"/>
      <c r="AI23" s="116"/>
      <c r="AJ23" s="116"/>
      <c r="AK23" s="116"/>
      <c r="AL23" s="116"/>
      <c r="AM23" s="116"/>
      <c r="AN23" s="122">
        <f t="shared" si="2"/>
        <v>0</v>
      </c>
      <c r="AO23" s="123"/>
      <c r="AP23" s="123"/>
      <c r="AQ23" s="123"/>
      <c r="AR23" s="123"/>
    </row>
    <row r="24" spans="1:44" ht="29.25" customHeight="1" thickBot="1" x14ac:dyDescent="0.3">
      <c r="A24" s="158" t="s">
        <v>78</v>
      </c>
      <c r="B24" s="163">
        <v>4</v>
      </c>
      <c r="C24" s="124">
        <v>33</v>
      </c>
      <c r="D24" s="125" t="s">
        <v>61</v>
      </c>
      <c r="E24" s="126" t="s">
        <v>71</v>
      </c>
      <c r="F24" s="127" t="s">
        <v>28</v>
      </c>
      <c r="G24" s="127" t="s">
        <v>73</v>
      </c>
      <c r="H24" s="128" t="s">
        <v>60</v>
      </c>
      <c r="I24" s="131">
        <v>30</v>
      </c>
      <c r="J24" s="132">
        <v>134</v>
      </c>
      <c r="K24" s="133">
        <v>30</v>
      </c>
      <c r="L24" s="134">
        <f t="shared" si="0"/>
        <v>30</v>
      </c>
      <c r="M24" s="135" t="str">
        <f>IF(L32&lt;=0,"ATENÇÃO","OK")</f>
        <v>OK</v>
      </c>
      <c r="N24" s="136"/>
      <c r="O24" s="137"/>
      <c r="P24" s="138"/>
      <c r="Q24" s="139"/>
      <c r="R24" s="140"/>
      <c r="S24" s="140"/>
      <c r="T24" s="137"/>
      <c r="U24" s="137"/>
      <c r="V24" s="141"/>
      <c r="W24" s="137"/>
      <c r="X24" s="137"/>
      <c r="Y24" s="142"/>
      <c r="Z24" s="137"/>
      <c r="AA24" s="137"/>
      <c r="AB24" s="137"/>
      <c r="AC24" s="137"/>
      <c r="AD24" s="142"/>
      <c r="AE24" s="137"/>
      <c r="AF24" s="137"/>
      <c r="AG24" s="143"/>
      <c r="AH24" s="143"/>
      <c r="AI24" s="137"/>
      <c r="AJ24" s="137"/>
      <c r="AK24" s="144"/>
      <c r="AL24" s="144"/>
      <c r="AM24" s="144"/>
      <c r="AN24" s="145">
        <f t="shared" si="2"/>
        <v>0</v>
      </c>
      <c r="AO24" s="146"/>
      <c r="AP24" s="146"/>
      <c r="AQ24" s="146"/>
      <c r="AR24" s="146"/>
    </row>
    <row r="25" spans="1:44" ht="29.25" customHeight="1" thickBot="1" x14ac:dyDescent="0.3">
      <c r="A25" s="158"/>
      <c r="B25" s="163"/>
      <c r="C25" s="124">
        <v>34</v>
      </c>
      <c r="D25" s="129" t="s">
        <v>62</v>
      </c>
      <c r="E25" s="126" t="s">
        <v>71</v>
      </c>
      <c r="F25" s="127" t="s">
        <v>28</v>
      </c>
      <c r="G25" s="127" t="s">
        <v>74</v>
      </c>
      <c r="H25" s="128" t="s">
        <v>60</v>
      </c>
      <c r="I25" s="131">
        <v>30</v>
      </c>
      <c r="J25" s="132">
        <v>109</v>
      </c>
      <c r="K25" s="133">
        <v>15</v>
      </c>
      <c r="L25" s="134">
        <f t="shared" ref="L25:L33" si="5">K25-(SUM(AO25:AR25))</f>
        <v>15</v>
      </c>
      <c r="M25" s="135" t="str">
        <f t="shared" ref="M25:M33" si="6">IF(L33&lt;=0,"ATENÇÃO","OK")</f>
        <v>OK</v>
      </c>
      <c r="N25" s="136"/>
      <c r="O25" s="137"/>
      <c r="P25" s="138"/>
      <c r="Q25" s="139"/>
      <c r="R25" s="140"/>
      <c r="S25" s="140"/>
      <c r="T25" s="137"/>
      <c r="U25" s="137"/>
      <c r="V25" s="141"/>
      <c r="W25" s="137"/>
      <c r="X25" s="137"/>
      <c r="Y25" s="142"/>
      <c r="Z25" s="137"/>
      <c r="AA25" s="137"/>
      <c r="AB25" s="137"/>
      <c r="AC25" s="137"/>
      <c r="AD25" s="142"/>
      <c r="AE25" s="137"/>
      <c r="AF25" s="137"/>
      <c r="AG25" s="143"/>
      <c r="AH25" s="143"/>
      <c r="AI25" s="137"/>
      <c r="AJ25" s="137"/>
      <c r="AK25" s="144"/>
      <c r="AL25" s="144"/>
      <c r="AM25" s="144"/>
      <c r="AN25" s="145">
        <f t="shared" si="2"/>
        <v>0</v>
      </c>
      <c r="AO25" s="146"/>
      <c r="AP25" s="146"/>
      <c r="AQ25" s="146"/>
      <c r="AR25" s="146"/>
    </row>
    <row r="26" spans="1:44" ht="29.25" customHeight="1" thickBot="1" x14ac:dyDescent="0.3">
      <c r="A26" s="158"/>
      <c r="B26" s="163"/>
      <c r="C26" s="124">
        <v>35</v>
      </c>
      <c r="D26" s="129" t="s">
        <v>63</v>
      </c>
      <c r="E26" s="126" t="s">
        <v>71</v>
      </c>
      <c r="F26" s="127" t="s">
        <v>28</v>
      </c>
      <c r="G26" s="127" t="s">
        <v>74</v>
      </c>
      <c r="H26" s="128" t="s">
        <v>60</v>
      </c>
      <c r="I26" s="131">
        <v>30</v>
      </c>
      <c r="J26" s="132">
        <v>109</v>
      </c>
      <c r="K26" s="133">
        <v>2</v>
      </c>
      <c r="L26" s="134">
        <f t="shared" si="5"/>
        <v>2</v>
      </c>
      <c r="M26" s="135" t="str">
        <f t="shared" si="6"/>
        <v>ATENÇÃO</v>
      </c>
      <c r="N26" s="136"/>
      <c r="O26" s="137"/>
      <c r="P26" s="138"/>
      <c r="Q26" s="139"/>
      <c r="R26" s="140"/>
      <c r="S26" s="140"/>
      <c r="T26" s="137"/>
      <c r="U26" s="137"/>
      <c r="V26" s="141"/>
      <c r="W26" s="137"/>
      <c r="X26" s="137"/>
      <c r="Y26" s="142"/>
      <c r="Z26" s="137"/>
      <c r="AA26" s="137"/>
      <c r="AB26" s="137"/>
      <c r="AC26" s="137"/>
      <c r="AD26" s="142"/>
      <c r="AE26" s="137"/>
      <c r="AF26" s="137"/>
      <c r="AG26" s="143"/>
      <c r="AH26" s="143"/>
      <c r="AI26" s="137"/>
      <c r="AJ26" s="137"/>
      <c r="AK26" s="144"/>
      <c r="AL26" s="144"/>
      <c r="AM26" s="144"/>
      <c r="AN26" s="145">
        <f t="shared" si="2"/>
        <v>0</v>
      </c>
      <c r="AO26" s="146"/>
      <c r="AP26" s="146"/>
      <c r="AQ26" s="146"/>
      <c r="AR26" s="146"/>
    </row>
    <row r="27" spans="1:44" ht="29.25" customHeight="1" thickBot="1" x14ac:dyDescent="0.3">
      <c r="A27" s="158"/>
      <c r="B27" s="163"/>
      <c r="C27" s="124">
        <v>36</v>
      </c>
      <c r="D27" s="129" t="s">
        <v>64</v>
      </c>
      <c r="E27" s="126" t="s">
        <v>71</v>
      </c>
      <c r="F27" s="127" t="s">
        <v>28</v>
      </c>
      <c r="G27" s="127" t="s">
        <v>75</v>
      </c>
      <c r="H27" s="128" t="s">
        <v>60</v>
      </c>
      <c r="I27" s="131">
        <v>30</v>
      </c>
      <c r="J27" s="132">
        <v>274</v>
      </c>
      <c r="K27" s="133">
        <v>5</v>
      </c>
      <c r="L27" s="134">
        <f t="shared" si="5"/>
        <v>5</v>
      </c>
      <c r="M27" s="135" t="str">
        <f t="shared" si="6"/>
        <v>ATENÇÃO</v>
      </c>
      <c r="N27" s="136"/>
      <c r="O27" s="137"/>
      <c r="P27" s="138"/>
      <c r="Q27" s="139"/>
      <c r="R27" s="140"/>
      <c r="S27" s="140"/>
      <c r="T27" s="137"/>
      <c r="U27" s="137"/>
      <c r="V27" s="141"/>
      <c r="W27" s="137"/>
      <c r="X27" s="137"/>
      <c r="Y27" s="142"/>
      <c r="Z27" s="137"/>
      <c r="AA27" s="137"/>
      <c r="AB27" s="137"/>
      <c r="AC27" s="137"/>
      <c r="AD27" s="142"/>
      <c r="AE27" s="137"/>
      <c r="AF27" s="137"/>
      <c r="AG27" s="143"/>
      <c r="AH27" s="143"/>
      <c r="AI27" s="137"/>
      <c r="AJ27" s="137"/>
      <c r="AK27" s="144"/>
      <c r="AL27" s="144"/>
      <c r="AM27" s="144"/>
      <c r="AN27" s="145">
        <f t="shared" si="2"/>
        <v>0</v>
      </c>
      <c r="AO27" s="146"/>
      <c r="AP27" s="146"/>
      <c r="AQ27" s="146"/>
      <c r="AR27" s="146"/>
    </row>
    <row r="28" spans="1:44" ht="29.25" customHeight="1" thickBot="1" x14ac:dyDescent="0.3">
      <c r="A28" s="158"/>
      <c r="B28" s="163"/>
      <c r="C28" s="124">
        <v>37</v>
      </c>
      <c r="D28" s="129" t="s">
        <v>65</v>
      </c>
      <c r="E28" s="126" t="s">
        <v>71</v>
      </c>
      <c r="F28" s="127" t="s">
        <v>28</v>
      </c>
      <c r="G28" s="127" t="s">
        <v>74</v>
      </c>
      <c r="H28" s="128" t="s">
        <v>60</v>
      </c>
      <c r="I28" s="131">
        <v>30</v>
      </c>
      <c r="J28" s="132">
        <v>74</v>
      </c>
      <c r="K28" s="133">
        <v>20</v>
      </c>
      <c r="L28" s="134">
        <f t="shared" si="5"/>
        <v>20</v>
      </c>
      <c r="M28" s="135" t="str">
        <f t="shared" si="6"/>
        <v>ATENÇÃO</v>
      </c>
      <c r="N28" s="136"/>
      <c r="O28" s="137"/>
      <c r="P28" s="138"/>
      <c r="Q28" s="139"/>
      <c r="R28" s="140"/>
      <c r="S28" s="140"/>
      <c r="T28" s="137"/>
      <c r="U28" s="137"/>
      <c r="V28" s="141"/>
      <c r="W28" s="137"/>
      <c r="X28" s="137"/>
      <c r="Y28" s="142"/>
      <c r="Z28" s="137"/>
      <c r="AA28" s="137"/>
      <c r="AB28" s="137"/>
      <c r="AC28" s="137"/>
      <c r="AD28" s="142"/>
      <c r="AE28" s="137"/>
      <c r="AF28" s="137"/>
      <c r="AG28" s="143"/>
      <c r="AH28" s="143"/>
      <c r="AI28" s="137"/>
      <c r="AJ28" s="137"/>
      <c r="AK28" s="144"/>
      <c r="AL28" s="144"/>
      <c r="AM28" s="144"/>
      <c r="AN28" s="145">
        <f t="shared" si="2"/>
        <v>0</v>
      </c>
      <c r="AO28" s="146"/>
      <c r="AP28" s="146"/>
      <c r="AQ28" s="146"/>
      <c r="AR28" s="146"/>
    </row>
    <row r="29" spans="1:44" ht="29.25" customHeight="1" thickBot="1" x14ac:dyDescent="0.3">
      <c r="A29" s="158"/>
      <c r="B29" s="163"/>
      <c r="C29" s="124">
        <v>38</v>
      </c>
      <c r="D29" s="129" t="s">
        <v>66</v>
      </c>
      <c r="E29" s="126" t="s">
        <v>71</v>
      </c>
      <c r="F29" s="127" t="s">
        <v>28</v>
      </c>
      <c r="G29" s="127" t="s">
        <v>73</v>
      </c>
      <c r="H29" s="128" t="s">
        <v>60</v>
      </c>
      <c r="I29" s="131">
        <v>30</v>
      </c>
      <c r="J29" s="132">
        <v>34</v>
      </c>
      <c r="K29" s="133">
        <v>30</v>
      </c>
      <c r="L29" s="134">
        <f t="shared" si="5"/>
        <v>30</v>
      </c>
      <c r="M29" s="135" t="str">
        <f t="shared" si="6"/>
        <v>ATENÇÃO</v>
      </c>
      <c r="N29" s="136"/>
      <c r="O29" s="137"/>
      <c r="P29" s="138"/>
      <c r="Q29" s="139"/>
      <c r="R29" s="140"/>
      <c r="S29" s="140"/>
      <c r="T29" s="137"/>
      <c r="U29" s="137"/>
      <c r="V29" s="141"/>
      <c r="W29" s="137"/>
      <c r="X29" s="137"/>
      <c r="Y29" s="142"/>
      <c r="Z29" s="137"/>
      <c r="AA29" s="137"/>
      <c r="AB29" s="137"/>
      <c r="AC29" s="137"/>
      <c r="AD29" s="142"/>
      <c r="AE29" s="137"/>
      <c r="AF29" s="137"/>
      <c r="AG29" s="143"/>
      <c r="AH29" s="143"/>
      <c r="AI29" s="137"/>
      <c r="AJ29" s="137"/>
      <c r="AK29" s="144"/>
      <c r="AL29" s="144"/>
      <c r="AM29" s="144"/>
      <c r="AN29" s="145">
        <f t="shared" si="2"/>
        <v>0</v>
      </c>
      <c r="AO29" s="146"/>
      <c r="AP29" s="146"/>
      <c r="AQ29" s="146"/>
      <c r="AR29" s="146"/>
    </row>
    <row r="30" spans="1:44" ht="29.25" customHeight="1" thickBot="1" x14ac:dyDescent="0.3">
      <c r="A30" s="158"/>
      <c r="B30" s="163"/>
      <c r="C30" s="124">
        <v>39</v>
      </c>
      <c r="D30" s="129" t="s">
        <v>67</v>
      </c>
      <c r="E30" s="126" t="s">
        <v>71</v>
      </c>
      <c r="F30" s="127" t="s">
        <v>28</v>
      </c>
      <c r="G30" s="127" t="s">
        <v>76</v>
      </c>
      <c r="H30" s="128" t="s">
        <v>60</v>
      </c>
      <c r="I30" s="131">
        <v>30</v>
      </c>
      <c r="J30" s="132">
        <v>27</v>
      </c>
      <c r="K30" s="133">
        <v>10</v>
      </c>
      <c r="L30" s="134">
        <f t="shared" si="5"/>
        <v>10</v>
      </c>
      <c r="M30" s="135" t="str">
        <f t="shared" si="6"/>
        <v>ATENÇÃO</v>
      </c>
      <c r="N30" s="136"/>
      <c r="O30" s="137"/>
      <c r="P30" s="138"/>
      <c r="Q30" s="139"/>
      <c r="R30" s="140"/>
      <c r="S30" s="140"/>
      <c r="T30" s="137"/>
      <c r="U30" s="137"/>
      <c r="V30" s="141"/>
      <c r="W30" s="137"/>
      <c r="X30" s="137"/>
      <c r="Y30" s="142"/>
      <c r="Z30" s="137"/>
      <c r="AA30" s="137"/>
      <c r="AB30" s="137"/>
      <c r="AC30" s="137"/>
      <c r="AD30" s="142"/>
      <c r="AE30" s="137"/>
      <c r="AF30" s="137"/>
      <c r="AG30" s="143"/>
      <c r="AH30" s="143"/>
      <c r="AI30" s="137"/>
      <c r="AJ30" s="137"/>
      <c r="AK30" s="144"/>
      <c r="AL30" s="144"/>
      <c r="AM30" s="144"/>
      <c r="AN30" s="145">
        <f t="shared" si="2"/>
        <v>0</v>
      </c>
      <c r="AO30" s="146"/>
      <c r="AP30" s="146"/>
      <c r="AQ30" s="146"/>
      <c r="AR30" s="146"/>
    </row>
    <row r="31" spans="1:44" ht="29.25" customHeight="1" thickBot="1" x14ac:dyDescent="0.3">
      <c r="A31" s="158"/>
      <c r="B31" s="163"/>
      <c r="C31" s="124">
        <v>40</v>
      </c>
      <c r="D31" s="129" t="s">
        <v>68</v>
      </c>
      <c r="E31" s="126" t="s">
        <v>71</v>
      </c>
      <c r="F31" s="127" t="s">
        <v>28</v>
      </c>
      <c r="G31" s="127" t="s">
        <v>76</v>
      </c>
      <c r="H31" s="128" t="s">
        <v>60</v>
      </c>
      <c r="I31" s="131">
        <v>30</v>
      </c>
      <c r="J31" s="132">
        <v>31</v>
      </c>
      <c r="K31" s="133">
        <v>10</v>
      </c>
      <c r="L31" s="134">
        <f t="shared" si="5"/>
        <v>10</v>
      </c>
      <c r="M31" s="135" t="str">
        <f t="shared" si="6"/>
        <v>ATENÇÃO</v>
      </c>
      <c r="N31" s="136"/>
      <c r="O31" s="137"/>
      <c r="P31" s="138"/>
      <c r="Q31" s="139"/>
      <c r="R31" s="140"/>
      <c r="S31" s="140"/>
      <c r="T31" s="137"/>
      <c r="U31" s="137"/>
      <c r="V31" s="141"/>
      <c r="W31" s="137"/>
      <c r="X31" s="137"/>
      <c r="Y31" s="142"/>
      <c r="Z31" s="137"/>
      <c r="AA31" s="137"/>
      <c r="AB31" s="137"/>
      <c r="AC31" s="137"/>
      <c r="AD31" s="142"/>
      <c r="AE31" s="137"/>
      <c r="AF31" s="137"/>
      <c r="AG31" s="143"/>
      <c r="AH31" s="143"/>
      <c r="AI31" s="137"/>
      <c r="AJ31" s="137"/>
      <c r="AK31" s="144"/>
      <c r="AL31" s="144"/>
      <c r="AM31" s="144"/>
      <c r="AN31" s="145">
        <f t="shared" si="2"/>
        <v>0</v>
      </c>
      <c r="AO31" s="146"/>
      <c r="AP31" s="146"/>
      <c r="AQ31" s="146"/>
      <c r="AR31" s="146"/>
    </row>
    <row r="32" spans="1:44" ht="29.25" customHeight="1" thickBot="1" x14ac:dyDescent="0.3">
      <c r="A32" s="158"/>
      <c r="B32" s="163"/>
      <c r="C32" s="124">
        <v>41</v>
      </c>
      <c r="D32" s="129" t="s">
        <v>69</v>
      </c>
      <c r="E32" s="126" t="s">
        <v>71</v>
      </c>
      <c r="F32" s="127" t="s">
        <v>28</v>
      </c>
      <c r="G32" s="127" t="s">
        <v>76</v>
      </c>
      <c r="H32" s="128" t="s">
        <v>60</v>
      </c>
      <c r="I32" s="131">
        <v>30</v>
      </c>
      <c r="J32" s="132">
        <v>37</v>
      </c>
      <c r="K32" s="133">
        <v>10</v>
      </c>
      <c r="L32" s="134">
        <f t="shared" si="5"/>
        <v>10</v>
      </c>
      <c r="M32" s="135" t="str">
        <f t="shared" si="6"/>
        <v>ATENÇÃO</v>
      </c>
      <c r="N32" s="136"/>
      <c r="O32" s="137"/>
      <c r="P32" s="144"/>
      <c r="Q32" s="147"/>
      <c r="R32" s="137"/>
      <c r="S32" s="137"/>
      <c r="T32" s="137"/>
      <c r="U32" s="137"/>
      <c r="V32" s="144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43"/>
      <c r="AH32" s="139"/>
      <c r="AI32" s="137"/>
      <c r="AJ32" s="137"/>
      <c r="AK32" s="144"/>
      <c r="AL32" s="144"/>
      <c r="AM32" s="144"/>
      <c r="AN32" s="145">
        <f t="shared" si="2"/>
        <v>0</v>
      </c>
      <c r="AO32" s="146"/>
      <c r="AP32" s="146"/>
      <c r="AQ32" s="146"/>
      <c r="AR32" s="146"/>
    </row>
    <row r="33" spans="1:44" ht="29.25" customHeight="1" x14ac:dyDescent="0.2">
      <c r="A33" s="158"/>
      <c r="B33" s="163"/>
      <c r="C33" s="124">
        <v>42</v>
      </c>
      <c r="D33" s="130" t="s">
        <v>70</v>
      </c>
      <c r="E33" s="126" t="s">
        <v>71</v>
      </c>
      <c r="F33" s="127" t="s">
        <v>28</v>
      </c>
      <c r="G33" s="127" t="s">
        <v>74</v>
      </c>
      <c r="H33" s="128" t="s">
        <v>60</v>
      </c>
      <c r="I33" s="131">
        <v>30</v>
      </c>
      <c r="J33" s="148">
        <v>87</v>
      </c>
      <c r="K33" s="133">
        <v>5</v>
      </c>
      <c r="L33" s="134">
        <f t="shared" si="5"/>
        <v>5</v>
      </c>
      <c r="M33" s="135" t="str">
        <f t="shared" si="6"/>
        <v>ATENÇÃO</v>
      </c>
      <c r="N33" s="136"/>
      <c r="O33" s="149"/>
      <c r="P33" s="150"/>
      <c r="Q33" s="151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43"/>
      <c r="AH33" s="139"/>
      <c r="AI33" s="137"/>
      <c r="AJ33" s="137"/>
      <c r="AK33" s="152"/>
      <c r="AL33" s="152"/>
      <c r="AM33" s="152"/>
      <c r="AN33" s="145">
        <f t="shared" si="2"/>
        <v>0</v>
      </c>
      <c r="AO33" s="146"/>
      <c r="AP33" s="146"/>
      <c r="AQ33" s="146"/>
      <c r="AR33" s="146"/>
    </row>
    <row r="34" spans="1:44" x14ac:dyDescent="0.2">
      <c r="B34" s="23"/>
      <c r="C34" s="23"/>
    </row>
    <row r="35" spans="1:44" x14ac:dyDescent="0.2">
      <c r="B35" s="31"/>
      <c r="C35" s="31"/>
    </row>
    <row r="36" spans="1:44" x14ac:dyDescent="0.2">
      <c r="B36" s="31"/>
      <c r="C36" s="31"/>
    </row>
    <row r="37" spans="1:44" x14ac:dyDescent="0.2">
      <c r="B37" s="31"/>
      <c r="C37" s="31"/>
      <c r="E37" s="153"/>
    </row>
    <row r="38" spans="1:44" x14ac:dyDescent="0.2">
      <c r="B38" s="31"/>
      <c r="C38" s="31"/>
    </row>
    <row r="39" spans="1:44" x14ac:dyDescent="0.2">
      <c r="B39" s="31"/>
      <c r="C39" s="31"/>
    </row>
    <row r="40" spans="1:44" x14ac:dyDescent="0.2">
      <c r="B40" s="31"/>
      <c r="C40" s="31"/>
    </row>
    <row r="41" spans="1:44" x14ac:dyDescent="0.2">
      <c r="B41" s="31"/>
      <c r="C41" s="31"/>
    </row>
    <row r="42" spans="1:44" x14ac:dyDescent="0.2">
      <c r="B42" s="31"/>
      <c r="C42" s="31"/>
    </row>
    <row r="43" spans="1:44" x14ac:dyDescent="0.2">
      <c r="B43" s="31"/>
      <c r="C43" s="31"/>
    </row>
    <row r="44" spans="1:44" x14ac:dyDescent="0.2">
      <c r="B44" s="31"/>
      <c r="C44" s="31"/>
    </row>
    <row r="45" spans="1:44" x14ac:dyDescent="0.2">
      <c r="B45" s="31"/>
      <c r="C45" s="31"/>
    </row>
    <row r="46" spans="1:44" x14ac:dyDescent="0.2">
      <c r="B46" s="31"/>
      <c r="C46" s="31"/>
    </row>
    <row r="47" spans="1:44" x14ac:dyDescent="0.2">
      <c r="B47" s="31"/>
      <c r="C47" s="31"/>
    </row>
    <row r="48" spans="1:44" x14ac:dyDescent="0.2">
      <c r="B48" s="31"/>
      <c r="C48" s="31"/>
    </row>
    <row r="49" spans="2:3" x14ac:dyDescent="0.2">
      <c r="B49" s="31"/>
      <c r="C49" s="31"/>
    </row>
    <row r="50" spans="2:3" x14ac:dyDescent="0.2">
      <c r="B50" s="31"/>
      <c r="C50" s="31"/>
    </row>
    <row r="51" spans="2:3" x14ac:dyDescent="0.2">
      <c r="B51" s="31"/>
      <c r="C51" s="31"/>
    </row>
    <row r="52" spans="2:3" x14ac:dyDescent="0.2">
      <c r="B52" s="31"/>
      <c r="C52" s="31"/>
    </row>
    <row r="53" spans="2:3" x14ac:dyDescent="0.2">
      <c r="B53" s="31"/>
      <c r="C53" s="31"/>
    </row>
    <row r="54" spans="2:3" x14ac:dyDescent="0.2">
      <c r="B54" s="31"/>
      <c r="C54" s="31"/>
    </row>
    <row r="55" spans="2:3" x14ac:dyDescent="0.2">
      <c r="B55" s="31"/>
      <c r="C55" s="31"/>
    </row>
    <row r="56" spans="2:3" x14ac:dyDescent="0.2">
      <c r="B56" s="31"/>
      <c r="C56" s="31"/>
    </row>
    <row r="57" spans="2:3" x14ac:dyDescent="0.2">
      <c r="B57" s="31"/>
      <c r="C57" s="31"/>
    </row>
    <row r="58" spans="2:3" x14ac:dyDescent="0.2">
      <c r="B58" s="31"/>
      <c r="C58" s="31"/>
    </row>
    <row r="59" spans="2:3" x14ac:dyDescent="0.2">
      <c r="B59" s="31"/>
      <c r="C59" s="31"/>
    </row>
    <row r="60" spans="2:3" x14ac:dyDescent="0.2">
      <c r="B60" s="31"/>
      <c r="C60" s="31"/>
    </row>
    <row r="61" spans="2:3" x14ac:dyDescent="0.2">
      <c r="B61" s="31"/>
      <c r="C61" s="31"/>
    </row>
    <row r="62" spans="2:3" x14ac:dyDescent="0.2">
      <c r="B62" s="31"/>
      <c r="C62" s="31"/>
    </row>
    <row r="63" spans="2:3" x14ac:dyDescent="0.2">
      <c r="B63" s="31"/>
      <c r="C63" s="31"/>
    </row>
    <row r="64" spans="2:3" x14ac:dyDescent="0.2">
      <c r="B64" s="31"/>
      <c r="C64" s="31"/>
    </row>
    <row r="65" spans="2:3" x14ac:dyDescent="0.2">
      <c r="B65" s="31"/>
      <c r="C65" s="31"/>
    </row>
    <row r="66" spans="2:3" x14ac:dyDescent="0.2">
      <c r="B66" s="31"/>
      <c r="C66" s="31"/>
    </row>
    <row r="67" spans="2:3" x14ac:dyDescent="0.2">
      <c r="B67" s="31"/>
      <c r="C67" s="31"/>
    </row>
    <row r="68" spans="2:3" x14ac:dyDescent="0.2">
      <c r="B68" s="31"/>
      <c r="C68" s="31"/>
    </row>
    <row r="69" spans="2:3" x14ac:dyDescent="0.2">
      <c r="B69" s="31"/>
      <c r="C69" s="31"/>
    </row>
    <row r="70" spans="2:3" x14ac:dyDescent="0.2">
      <c r="B70" s="31"/>
      <c r="C70" s="31"/>
    </row>
    <row r="71" spans="2:3" x14ac:dyDescent="0.2">
      <c r="B71" s="31"/>
      <c r="C71" s="31"/>
    </row>
  </sheetData>
  <autoFilter ref="B2:AN2" xr:uid="{00000000-0009-0000-0000-000000000000}"/>
  <mergeCells count="10">
    <mergeCell ref="R1:AN1"/>
    <mergeCell ref="A14:A23"/>
    <mergeCell ref="A24:A33"/>
    <mergeCell ref="A1:C1"/>
    <mergeCell ref="E1:F1"/>
    <mergeCell ref="B3:B13"/>
    <mergeCell ref="A3:A13"/>
    <mergeCell ref="B14:B23"/>
    <mergeCell ref="B24:B33"/>
    <mergeCell ref="G1:Q1"/>
  </mergeCells>
  <pageMargins left="0" right="0" top="0" bottom="0" header="0.51180555555555496" footer="0.51180555555555496"/>
  <pageSetup paperSize="9" scale="25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97D5B-A51C-4F52-8D55-9785C8ADE746}">
  <dimension ref="A1:AMA71"/>
  <sheetViews>
    <sheetView showGridLines="0" zoomScale="55" zoomScaleNormal="55" workbookViewId="0">
      <pane xSplit="3" ySplit="2" topLeftCell="E30" activePane="bottomRight" state="frozen"/>
      <selection pane="topRight" activeCell="C1" sqref="C1"/>
      <selection pane="bottomLeft" activeCell="A2" sqref="A2"/>
      <selection pane="bottomRight" activeCell="AO34" sqref="AO34"/>
    </sheetView>
  </sheetViews>
  <sheetFormatPr defaultRowHeight="20.25" x14ac:dyDescent="0.2"/>
  <cols>
    <col min="1" max="1" width="15" customWidth="1"/>
    <col min="2" max="2" width="13.5703125" style="1" customWidth="1"/>
    <col min="3" max="3" width="9.140625" style="1"/>
    <col min="4" max="4" width="112.42578125" style="2" customWidth="1"/>
    <col min="5" max="5" width="15.5703125" style="3" customWidth="1"/>
    <col min="6" max="6" width="14.42578125" style="4" customWidth="1"/>
    <col min="7" max="7" width="17.5703125" style="4" customWidth="1"/>
    <col min="8" max="8" width="13.42578125" style="4" customWidth="1"/>
    <col min="9" max="9" width="9" style="4" customWidth="1"/>
    <col min="10" max="10" width="15.140625" style="4" customWidth="1"/>
    <col min="11" max="12" width="9.42578125" style="4" customWidth="1"/>
    <col min="13" max="13" width="13" style="4" customWidth="1"/>
    <col min="14" max="14" width="6.7109375" style="5" hidden="1" customWidth="1"/>
    <col min="15" max="15" width="7.7109375" style="5" customWidth="1"/>
    <col min="16" max="16" width="8.7109375" style="5" hidden="1" customWidth="1"/>
    <col min="17" max="17" width="10.28515625" style="5" hidden="1" customWidth="1"/>
    <col min="18" max="18" width="8.85546875" style="5" hidden="1" customWidth="1"/>
    <col min="19" max="19" width="9.28515625" style="5" hidden="1" customWidth="1"/>
    <col min="20" max="21" width="6.7109375" style="5" hidden="1" customWidth="1"/>
    <col min="22" max="22" width="9.7109375" style="5" hidden="1" customWidth="1"/>
    <col min="23" max="36" width="6.85546875" style="5" hidden="1" customWidth="1"/>
    <col min="37" max="37" width="14.42578125" style="5" hidden="1" customWidth="1"/>
    <col min="38" max="38" width="10.85546875" style="5" hidden="1" customWidth="1"/>
    <col min="39" max="39" width="11.5703125" style="5" hidden="1" customWidth="1"/>
    <col min="40" max="40" width="11.7109375" style="6" customWidth="1"/>
    <col min="41" max="41" width="13.28515625" style="7" customWidth="1"/>
    <col min="42" max="42" width="14.85546875" style="7" customWidth="1"/>
    <col min="43" max="43" width="13.140625" style="7" customWidth="1"/>
    <col min="44" max="44" width="16.140625" style="7" customWidth="1"/>
    <col min="45" max="943" width="9.140625" style="7" customWidth="1"/>
  </cols>
  <sheetData>
    <row r="1" spans="1:1015" ht="45.75" customHeight="1" x14ac:dyDescent="0.2">
      <c r="A1" s="159" t="s">
        <v>43</v>
      </c>
      <c r="B1" s="160"/>
      <c r="C1" s="160"/>
      <c r="D1" s="62" t="s">
        <v>44</v>
      </c>
      <c r="E1" s="159" t="s">
        <v>33</v>
      </c>
      <c r="F1" s="160"/>
      <c r="G1" s="173" t="s">
        <v>42</v>
      </c>
      <c r="H1" s="174"/>
      <c r="I1" s="174"/>
      <c r="J1" s="174"/>
      <c r="K1" s="174"/>
      <c r="L1" s="174"/>
      <c r="M1" s="174"/>
      <c r="N1" s="174"/>
      <c r="O1" s="174"/>
      <c r="P1" s="174"/>
      <c r="Q1" s="175"/>
      <c r="R1" s="154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</row>
    <row r="2" spans="1:1015" s="22" customFormat="1" ht="183" customHeight="1" thickBot="1" x14ac:dyDescent="0.25">
      <c r="A2" s="54" t="s">
        <v>32</v>
      </c>
      <c r="B2" s="61" t="s">
        <v>0</v>
      </c>
      <c r="C2" s="61" t="s">
        <v>1</v>
      </c>
      <c r="D2" s="55" t="s">
        <v>2</v>
      </c>
      <c r="E2" s="56" t="s">
        <v>3</v>
      </c>
      <c r="F2" s="57" t="s">
        <v>4</v>
      </c>
      <c r="G2" s="57" t="s">
        <v>34</v>
      </c>
      <c r="H2" s="57" t="s">
        <v>35</v>
      </c>
      <c r="I2" s="63" t="s">
        <v>36</v>
      </c>
      <c r="J2" s="63" t="s">
        <v>37</v>
      </c>
      <c r="K2" s="63" t="s">
        <v>38</v>
      </c>
      <c r="L2" s="63" t="s">
        <v>39</v>
      </c>
      <c r="M2" s="46" t="s">
        <v>40</v>
      </c>
      <c r="N2" s="8" t="s">
        <v>5</v>
      </c>
      <c r="O2" s="9" t="s">
        <v>77</v>
      </c>
      <c r="P2" s="10" t="s">
        <v>6</v>
      </c>
      <c r="Q2" s="11" t="s">
        <v>7</v>
      </c>
      <c r="R2" s="12" t="s">
        <v>8</v>
      </c>
      <c r="S2" s="13" t="s">
        <v>9</v>
      </c>
      <c r="T2" s="14" t="s">
        <v>10</v>
      </c>
      <c r="U2" s="15" t="s">
        <v>11</v>
      </c>
      <c r="V2" s="16" t="s">
        <v>12</v>
      </c>
      <c r="W2" s="16" t="s">
        <v>13</v>
      </c>
      <c r="X2" s="16" t="s">
        <v>14</v>
      </c>
      <c r="Y2" s="16" t="s">
        <v>15</v>
      </c>
      <c r="Z2" s="16" t="s">
        <v>16</v>
      </c>
      <c r="AA2" s="16" t="s">
        <v>17</v>
      </c>
      <c r="AB2" s="16" t="s">
        <v>18</v>
      </c>
      <c r="AC2" s="16" t="s">
        <v>19</v>
      </c>
      <c r="AD2" s="16" t="s">
        <v>20</v>
      </c>
      <c r="AE2" s="16" t="s">
        <v>21</v>
      </c>
      <c r="AF2" s="16" t="s">
        <v>22</v>
      </c>
      <c r="AG2" s="17" t="s">
        <v>23</v>
      </c>
      <c r="AH2" s="17" t="s">
        <v>24</v>
      </c>
      <c r="AI2" s="18" t="s">
        <v>25</v>
      </c>
      <c r="AJ2" s="19" t="s">
        <v>26</v>
      </c>
      <c r="AK2" s="20" t="s">
        <v>31</v>
      </c>
      <c r="AL2" s="44" t="s">
        <v>29</v>
      </c>
      <c r="AM2" s="45" t="s">
        <v>30</v>
      </c>
      <c r="AN2" s="21" t="s">
        <v>27</v>
      </c>
      <c r="AO2" s="48" t="s">
        <v>41</v>
      </c>
      <c r="AP2" s="48" t="s">
        <v>41</v>
      </c>
      <c r="AQ2" s="48" t="s">
        <v>41</v>
      </c>
      <c r="AR2" s="48" t="s">
        <v>41</v>
      </c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</row>
    <row r="3" spans="1:1015" ht="31.5" customHeight="1" thickBot="1" x14ac:dyDescent="0.25">
      <c r="A3" s="165" t="s">
        <v>45</v>
      </c>
      <c r="B3" s="161">
        <v>1</v>
      </c>
      <c r="C3" s="69">
        <v>1</v>
      </c>
      <c r="D3" s="70" t="s">
        <v>47</v>
      </c>
      <c r="E3" s="86" t="s">
        <v>58</v>
      </c>
      <c r="F3" s="35" t="s">
        <v>59</v>
      </c>
      <c r="G3" s="34"/>
      <c r="H3" s="35" t="s">
        <v>60</v>
      </c>
      <c r="I3" s="35">
        <v>30</v>
      </c>
      <c r="J3" s="87">
        <v>10</v>
      </c>
      <c r="K3" s="74">
        <v>600</v>
      </c>
      <c r="L3" s="47">
        <f t="shared" ref="L3:L33" si="0">K3-(SUM(AO3:AR3))</f>
        <v>600</v>
      </c>
      <c r="M3" s="59" t="str">
        <f>IF(L5&lt;=0,"ATENÇÃO","OK")</f>
        <v>OK</v>
      </c>
      <c r="N3" s="98"/>
      <c r="O3" s="101"/>
      <c r="P3" s="37"/>
      <c r="Q3" s="38"/>
      <c r="R3" s="37"/>
      <c r="S3" s="37"/>
      <c r="T3" s="37"/>
      <c r="U3" s="80"/>
      <c r="V3" s="41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28">
        <f>SUM(N3:V3)+SUM(AG3:AK3)</f>
        <v>0</v>
      </c>
      <c r="AO3" s="49"/>
      <c r="AP3" s="49"/>
      <c r="AQ3" s="49"/>
      <c r="AR3" s="49"/>
    </row>
    <row r="4" spans="1:1015" ht="31.5" customHeight="1" thickBot="1" x14ac:dyDescent="0.25">
      <c r="A4" s="166"/>
      <c r="B4" s="162"/>
      <c r="C4" s="69">
        <v>2</v>
      </c>
      <c r="D4" s="71" t="s">
        <v>48</v>
      </c>
      <c r="E4" s="86" t="s">
        <v>58</v>
      </c>
      <c r="F4" s="35" t="s">
        <v>59</v>
      </c>
      <c r="G4" s="34"/>
      <c r="H4" s="35" t="s">
        <v>60</v>
      </c>
      <c r="I4" s="35">
        <v>30</v>
      </c>
      <c r="J4" s="87">
        <v>22</v>
      </c>
      <c r="K4" s="74">
        <v>300</v>
      </c>
      <c r="L4" s="47">
        <f t="shared" si="0"/>
        <v>300</v>
      </c>
      <c r="M4" s="59" t="str">
        <f t="shared" ref="M4:M12" si="1">IF(L6&lt;=0,"ATENÇÃO","OK")</f>
        <v>OK</v>
      </c>
      <c r="N4" s="99"/>
      <c r="O4" s="102"/>
      <c r="P4" s="64"/>
      <c r="Q4" s="65"/>
      <c r="R4" s="64"/>
      <c r="S4" s="64"/>
      <c r="T4" s="64"/>
      <c r="U4" s="81"/>
      <c r="V4" s="66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28">
        <f t="shared" ref="AN4:AN33" si="2">SUM(N4:V4)+SUM(AG4:AK4)</f>
        <v>0</v>
      </c>
      <c r="AO4" s="67"/>
      <c r="AP4" s="67"/>
      <c r="AQ4" s="67"/>
      <c r="AR4" s="67"/>
    </row>
    <row r="5" spans="1:1015" ht="32.25" customHeight="1" thickBot="1" x14ac:dyDescent="0.25">
      <c r="A5" s="167"/>
      <c r="B5" s="163"/>
      <c r="C5" s="69">
        <v>3</v>
      </c>
      <c r="D5" s="71" t="s">
        <v>49</v>
      </c>
      <c r="E5" s="86" t="s">
        <v>58</v>
      </c>
      <c r="F5" s="35" t="s">
        <v>59</v>
      </c>
      <c r="G5" s="34"/>
      <c r="H5" s="35" t="s">
        <v>60</v>
      </c>
      <c r="I5" s="35">
        <v>30</v>
      </c>
      <c r="J5" s="87">
        <v>25</v>
      </c>
      <c r="K5" s="74">
        <v>20</v>
      </c>
      <c r="L5" s="47">
        <f t="shared" si="0"/>
        <v>20</v>
      </c>
      <c r="M5" s="59" t="str">
        <f t="shared" si="1"/>
        <v>OK</v>
      </c>
      <c r="N5" s="100"/>
      <c r="O5" s="103"/>
      <c r="P5" s="39"/>
      <c r="Q5" s="40"/>
      <c r="R5" s="39"/>
      <c r="S5" s="39"/>
      <c r="T5" s="39"/>
      <c r="U5" s="82"/>
      <c r="V5" s="42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28">
        <f t="shared" si="2"/>
        <v>0</v>
      </c>
      <c r="AO5" s="50"/>
      <c r="AP5" s="50"/>
      <c r="AQ5" s="50"/>
      <c r="AR5" s="50"/>
    </row>
    <row r="6" spans="1:1015" ht="39.6" customHeight="1" thickBot="1" x14ac:dyDescent="0.25">
      <c r="A6" s="167"/>
      <c r="B6" s="163"/>
      <c r="C6" s="69">
        <v>4</v>
      </c>
      <c r="D6" s="71" t="s">
        <v>50</v>
      </c>
      <c r="E6" s="86" t="s">
        <v>58</v>
      </c>
      <c r="F6" s="35" t="s">
        <v>59</v>
      </c>
      <c r="G6" s="34"/>
      <c r="H6" s="35" t="s">
        <v>60</v>
      </c>
      <c r="I6" s="35">
        <v>30</v>
      </c>
      <c r="J6" s="87">
        <v>40</v>
      </c>
      <c r="K6" s="74">
        <v>15</v>
      </c>
      <c r="L6" s="47">
        <f t="shared" si="0"/>
        <v>15</v>
      </c>
      <c r="M6" s="59" t="str">
        <f t="shared" si="1"/>
        <v>OK</v>
      </c>
      <c r="N6" s="100"/>
      <c r="O6" s="103"/>
      <c r="P6" s="39"/>
      <c r="Q6" s="40"/>
      <c r="R6" s="39"/>
      <c r="S6" s="39"/>
      <c r="T6" s="39"/>
      <c r="U6" s="82"/>
      <c r="V6" s="42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28">
        <f t="shared" si="2"/>
        <v>0</v>
      </c>
      <c r="AO6" s="50"/>
      <c r="AP6" s="50"/>
      <c r="AQ6" s="50"/>
      <c r="AR6" s="50"/>
    </row>
    <row r="7" spans="1:1015" ht="39.6" customHeight="1" thickBot="1" x14ac:dyDescent="0.25">
      <c r="A7" s="167"/>
      <c r="B7" s="163"/>
      <c r="C7" s="69">
        <v>5</v>
      </c>
      <c r="D7" s="71" t="s">
        <v>51</v>
      </c>
      <c r="E7" s="86" t="s">
        <v>58</v>
      </c>
      <c r="F7" s="35" t="s">
        <v>59</v>
      </c>
      <c r="G7" s="34"/>
      <c r="H7" s="35" t="s">
        <v>60</v>
      </c>
      <c r="I7" s="35">
        <v>30</v>
      </c>
      <c r="J7" s="87">
        <v>40</v>
      </c>
      <c r="K7" s="74">
        <v>20</v>
      </c>
      <c r="L7" s="47">
        <f t="shared" si="0"/>
        <v>20</v>
      </c>
      <c r="M7" s="59" t="str">
        <f t="shared" si="1"/>
        <v>OK</v>
      </c>
      <c r="N7" s="100"/>
      <c r="O7" s="103"/>
      <c r="P7" s="39"/>
      <c r="Q7" s="40"/>
      <c r="R7" s="39"/>
      <c r="S7" s="39"/>
      <c r="T7" s="39"/>
      <c r="U7" s="82"/>
      <c r="V7" s="42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28">
        <f t="shared" si="2"/>
        <v>0</v>
      </c>
      <c r="AO7" s="50"/>
      <c r="AP7" s="50"/>
      <c r="AQ7" s="50"/>
      <c r="AR7" s="50"/>
    </row>
    <row r="8" spans="1:1015" ht="39.6" customHeight="1" thickBot="1" x14ac:dyDescent="0.25">
      <c r="A8" s="167"/>
      <c r="B8" s="163"/>
      <c r="C8" s="69">
        <v>6</v>
      </c>
      <c r="D8" s="71" t="s">
        <v>52</v>
      </c>
      <c r="E8" s="86" t="s">
        <v>58</v>
      </c>
      <c r="F8" s="35" t="s">
        <v>59</v>
      </c>
      <c r="G8" s="34"/>
      <c r="H8" s="35" t="s">
        <v>60</v>
      </c>
      <c r="I8" s="35">
        <v>30</v>
      </c>
      <c r="J8" s="87">
        <v>40</v>
      </c>
      <c r="K8" s="74">
        <v>15</v>
      </c>
      <c r="L8" s="47">
        <f t="shared" si="0"/>
        <v>15</v>
      </c>
      <c r="M8" s="59" t="str">
        <f t="shared" si="1"/>
        <v>OK</v>
      </c>
      <c r="N8" s="100"/>
      <c r="O8" s="103"/>
      <c r="P8" s="39"/>
      <c r="Q8" s="40"/>
      <c r="R8" s="39"/>
      <c r="S8" s="39"/>
      <c r="T8" s="39"/>
      <c r="U8" s="82"/>
      <c r="V8" s="42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28">
        <f t="shared" si="2"/>
        <v>0</v>
      </c>
      <c r="AO8" s="50"/>
      <c r="AP8" s="50"/>
      <c r="AQ8" s="50"/>
      <c r="AR8" s="50"/>
    </row>
    <row r="9" spans="1:1015" ht="39.6" customHeight="1" thickBot="1" x14ac:dyDescent="0.25">
      <c r="A9" s="167"/>
      <c r="B9" s="163"/>
      <c r="C9" s="69">
        <v>7</v>
      </c>
      <c r="D9" s="71" t="s">
        <v>53</v>
      </c>
      <c r="E9" s="86" t="s">
        <v>58</v>
      </c>
      <c r="F9" s="35" t="s">
        <v>59</v>
      </c>
      <c r="G9" s="34"/>
      <c r="H9" s="35" t="s">
        <v>60</v>
      </c>
      <c r="I9" s="35">
        <v>30</v>
      </c>
      <c r="J9" s="87">
        <v>33.5</v>
      </c>
      <c r="K9" s="74">
        <v>20</v>
      </c>
      <c r="L9" s="47">
        <f t="shared" si="0"/>
        <v>20</v>
      </c>
      <c r="M9" s="59" t="str">
        <f t="shared" si="1"/>
        <v>OK</v>
      </c>
      <c r="N9" s="100"/>
      <c r="O9" s="103"/>
      <c r="P9" s="39"/>
      <c r="Q9" s="40"/>
      <c r="R9" s="39"/>
      <c r="S9" s="39"/>
      <c r="T9" s="39"/>
      <c r="U9" s="82"/>
      <c r="V9" s="42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28">
        <f t="shared" si="2"/>
        <v>0</v>
      </c>
      <c r="AO9" s="50"/>
      <c r="AP9" s="50"/>
      <c r="AQ9" s="50"/>
      <c r="AR9" s="50"/>
    </row>
    <row r="10" spans="1:1015" ht="35.450000000000003" customHeight="1" thickBot="1" x14ac:dyDescent="0.25">
      <c r="A10" s="167"/>
      <c r="B10" s="163"/>
      <c r="C10" s="69">
        <v>8</v>
      </c>
      <c r="D10" s="71" t="s">
        <v>54</v>
      </c>
      <c r="E10" s="86" t="s">
        <v>58</v>
      </c>
      <c r="F10" s="35" t="s">
        <v>59</v>
      </c>
      <c r="G10" s="34"/>
      <c r="H10" s="35" t="s">
        <v>60</v>
      </c>
      <c r="I10" s="35">
        <v>30</v>
      </c>
      <c r="J10" s="87">
        <v>42</v>
      </c>
      <c r="K10" s="74">
        <v>15</v>
      </c>
      <c r="L10" s="47">
        <f t="shared" si="0"/>
        <v>15</v>
      </c>
      <c r="M10" s="59" t="str">
        <f t="shared" si="1"/>
        <v>OK</v>
      </c>
      <c r="N10" s="100"/>
      <c r="O10" s="103"/>
      <c r="P10" s="39"/>
      <c r="Q10" s="40"/>
      <c r="R10" s="39"/>
      <c r="S10" s="39"/>
      <c r="T10" s="39"/>
      <c r="U10" s="82"/>
      <c r="V10" s="42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28">
        <f t="shared" si="2"/>
        <v>0</v>
      </c>
      <c r="AO10" s="50"/>
      <c r="AP10" s="50"/>
      <c r="AQ10" s="50"/>
      <c r="AR10" s="50"/>
    </row>
    <row r="11" spans="1:1015" ht="18.75" thickBot="1" x14ac:dyDescent="0.3">
      <c r="A11" s="167"/>
      <c r="B11" s="163"/>
      <c r="C11" s="69">
        <v>9</v>
      </c>
      <c r="D11" s="72" t="s">
        <v>55</v>
      </c>
      <c r="E11" s="86" t="s">
        <v>58</v>
      </c>
      <c r="F11" s="35" t="s">
        <v>59</v>
      </c>
      <c r="G11" s="34"/>
      <c r="H11" s="35" t="s">
        <v>60</v>
      </c>
      <c r="I11" s="35">
        <v>30</v>
      </c>
      <c r="J11" s="87">
        <v>40</v>
      </c>
      <c r="K11" s="74">
        <v>15</v>
      </c>
      <c r="L11" s="47">
        <f t="shared" si="0"/>
        <v>15</v>
      </c>
      <c r="M11" s="59" t="str">
        <f t="shared" si="1"/>
        <v>OK</v>
      </c>
      <c r="N11" s="100"/>
      <c r="O11" s="103"/>
      <c r="P11" s="39"/>
      <c r="Q11" s="40"/>
      <c r="R11" s="39"/>
      <c r="S11" s="39"/>
      <c r="T11" s="39"/>
      <c r="U11" s="82"/>
      <c r="V11" s="42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28">
        <f t="shared" si="2"/>
        <v>0</v>
      </c>
      <c r="AO11" s="50"/>
      <c r="AP11" s="50"/>
      <c r="AQ11" s="50"/>
      <c r="AR11" s="50"/>
    </row>
    <row r="12" spans="1:1015" ht="18.75" thickBot="1" x14ac:dyDescent="0.3">
      <c r="A12" s="167"/>
      <c r="B12" s="163"/>
      <c r="C12" s="69">
        <v>10</v>
      </c>
      <c r="D12" s="72" t="s">
        <v>56</v>
      </c>
      <c r="E12" s="86" t="s">
        <v>58</v>
      </c>
      <c r="F12" s="35" t="s">
        <v>59</v>
      </c>
      <c r="G12" s="34"/>
      <c r="H12" s="35" t="s">
        <v>60</v>
      </c>
      <c r="I12" s="35">
        <v>30</v>
      </c>
      <c r="J12" s="87">
        <v>40</v>
      </c>
      <c r="K12" s="74">
        <v>10</v>
      </c>
      <c r="L12" s="47">
        <f t="shared" si="0"/>
        <v>10</v>
      </c>
      <c r="M12" s="59" t="str">
        <f t="shared" si="1"/>
        <v>OK</v>
      </c>
      <c r="N12" s="100"/>
      <c r="O12" s="103"/>
      <c r="P12" s="39"/>
      <c r="Q12" s="40"/>
      <c r="R12" s="39"/>
      <c r="S12" s="39"/>
      <c r="T12" s="39"/>
      <c r="U12" s="82"/>
      <c r="V12" s="42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28">
        <f t="shared" si="2"/>
        <v>0</v>
      </c>
      <c r="AO12" s="50"/>
      <c r="AP12" s="50"/>
      <c r="AQ12" s="50"/>
      <c r="AR12" s="50"/>
    </row>
    <row r="13" spans="1:1015" ht="18.75" thickBot="1" x14ac:dyDescent="0.3">
      <c r="A13" s="168"/>
      <c r="B13" s="164"/>
      <c r="C13" s="69">
        <v>11</v>
      </c>
      <c r="D13" s="73" t="s">
        <v>57</v>
      </c>
      <c r="E13" s="86" t="s">
        <v>58</v>
      </c>
      <c r="F13" s="35" t="s">
        <v>59</v>
      </c>
      <c r="G13" s="36"/>
      <c r="H13" s="35" t="s">
        <v>60</v>
      </c>
      <c r="I13" s="35">
        <v>30</v>
      </c>
      <c r="J13" s="87">
        <v>40</v>
      </c>
      <c r="K13" s="74">
        <v>40</v>
      </c>
      <c r="L13" s="47">
        <f t="shared" si="0"/>
        <v>40</v>
      </c>
      <c r="M13" s="59" t="str">
        <f>IF(L22&lt;=0,"ATENÇÃO","OK")</f>
        <v>OK</v>
      </c>
      <c r="N13" s="100"/>
      <c r="O13" s="103"/>
      <c r="P13" s="39"/>
      <c r="Q13" s="40"/>
      <c r="R13" s="39"/>
      <c r="S13" s="39"/>
      <c r="T13" s="39"/>
      <c r="U13" s="82"/>
      <c r="V13" s="43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28">
        <f t="shared" si="2"/>
        <v>0</v>
      </c>
      <c r="AO13" s="51"/>
      <c r="AP13" s="51"/>
      <c r="AQ13" s="51"/>
      <c r="AR13" s="51"/>
    </row>
    <row r="14" spans="1:1015" ht="28.7" customHeight="1" thickBot="1" x14ac:dyDescent="0.3">
      <c r="A14" s="156" t="s">
        <v>46</v>
      </c>
      <c r="B14" s="169">
        <v>2</v>
      </c>
      <c r="C14" s="68">
        <v>12</v>
      </c>
      <c r="D14" s="88" t="s">
        <v>61</v>
      </c>
      <c r="E14" s="89" t="s">
        <v>71</v>
      </c>
      <c r="F14" s="90" t="s">
        <v>72</v>
      </c>
      <c r="G14" s="91" t="s">
        <v>73</v>
      </c>
      <c r="H14" s="91" t="s">
        <v>60</v>
      </c>
      <c r="I14" s="92">
        <v>30</v>
      </c>
      <c r="J14" s="93">
        <v>134</v>
      </c>
      <c r="K14" s="97">
        <v>100</v>
      </c>
      <c r="L14" s="47">
        <f t="shared" si="0"/>
        <v>100</v>
      </c>
      <c r="M14" s="60" t="str">
        <f>IF(L22&lt;=0,"ATENÇÃO","OK")</f>
        <v>OK</v>
      </c>
      <c r="N14" s="29"/>
      <c r="O14" s="104"/>
      <c r="P14" s="30"/>
      <c r="Q14" s="32"/>
      <c r="R14" s="29"/>
      <c r="S14" s="83"/>
      <c r="T14" s="29"/>
      <c r="U14" s="33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33"/>
      <c r="AI14" s="29"/>
      <c r="AJ14" s="29"/>
      <c r="AK14" s="29"/>
      <c r="AL14" s="29"/>
      <c r="AM14" s="29"/>
      <c r="AN14" s="28">
        <f t="shared" si="2"/>
        <v>0</v>
      </c>
      <c r="AO14" s="52"/>
      <c r="AP14" s="52"/>
      <c r="AQ14" s="52"/>
      <c r="AR14" s="52"/>
    </row>
    <row r="15" spans="1:1015" ht="28.5" customHeight="1" thickBot="1" x14ac:dyDescent="0.3">
      <c r="A15" s="157"/>
      <c r="B15" s="170"/>
      <c r="C15" s="68">
        <v>13</v>
      </c>
      <c r="D15" s="94" t="s">
        <v>62</v>
      </c>
      <c r="E15" s="89" t="s">
        <v>71</v>
      </c>
      <c r="F15" s="90" t="s">
        <v>72</v>
      </c>
      <c r="G15" s="95" t="s">
        <v>74</v>
      </c>
      <c r="H15" s="91" t="s">
        <v>60</v>
      </c>
      <c r="I15" s="92">
        <v>30</v>
      </c>
      <c r="J15" s="93">
        <v>109</v>
      </c>
      <c r="K15" s="97">
        <v>70</v>
      </c>
      <c r="L15" s="47">
        <f t="shared" si="0"/>
        <v>70</v>
      </c>
      <c r="M15" s="60" t="str">
        <f t="shared" ref="M15:M16" si="3">IF(L23&lt;=0,"ATENÇÃO","OK")</f>
        <v>OK</v>
      </c>
      <c r="N15" s="75"/>
      <c r="O15" s="105"/>
      <c r="P15" s="76"/>
      <c r="Q15" s="77"/>
      <c r="R15" s="75"/>
      <c r="S15" s="84"/>
      <c r="T15" s="75"/>
      <c r="U15" s="78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8"/>
      <c r="AI15" s="75"/>
      <c r="AJ15" s="75"/>
      <c r="AK15" s="75"/>
      <c r="AL15" s="75"/>
      <c r="AM15" s="75"/>
      <c r="AN15" s="28">
        <f t="shared" si="2"/>
        <v>0</v>
      </c>
      <c r="AO15" s="79"/>
      <c r="AP15" s="79"/>
      <c r="AQ15" s="79"/>
      <c r="AR15" s="79"/>
    </row>
    <row r="16" spans="1:1015" ht="28.7" customHeight="1" thickBot="1" x14ac:dyDescent="0.3">
      <c r="A16" s="157"/>
      <c r="B16" s="170"/>
      <c r="C16" s="68">
        <v>14</v>
      </c>
      <c r="D16" s="94" t="s">
        <v>63</v>
      </c>
      <c r="E16" s="89" t="s">
        <v>71</v>
      </c>
      <c r="F16" s="90" t="s">
        <v>72</v>
      </c>
      <c r="G16" s="95" t="s">
        <v>74</v>
      </c>
      <c r="H16" s="91" t="s">
        <v>60</v>
      </c>
      <c r="I16" s="92">
        <v>30</v>
      </c>
      <c r="J16" s="93">
        <v>109</v>
      </c>
      <c r="K16" s="97">
        <v>50</v>
      </c>
      <c r="L16" s="47">
        <f t="shared" si="0"/>
        <v>50</v>
      </c>
      <c r="M16" s="60" t="str">
        <f t="shared" si="3"/>
        <v>ATENÇÃO</v>
      </c>
      <c r="N16" s="75"/>
      <c r="O16" s="105"/>
      <c r="P16" s="76"/>
      <c r="Q16" s="77"/>
      <c r="R16" s="75"/>
      <c r="S16" s="84"/>
      <c r="T16" s="75"/>
      <c r="U16" s="78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8"/>
      <c r="AI16" s="75"/>
      <c r="AJ16" s="75"/>
      <c r="AK16" s="75"/>
      <c r="AL16" s="75"/>
      <c r="AM16" s="75"/>
      <c r="AN16" s="28">
        <f t="shared" si="2"/>
        <v>0</v>
      </c>
      <c r="AO16" s="79"/>
      <c r="AP16" s="79"/>
      <c r="AQ16" s="79"/>
      <c r="AR16" s="79"/>
    </row>
    <row r="17" spans="1:44" ht="28.7" customHeight="1" thickBot="1" x14ac:dyDescent="0.3">
      <c r="A17" s="157"/>
      <c r="B17" s="170"/>
      <c r="C17" s="68">
        <v>15</v>
      </c>
      <c r="D17" s="94" t="s">
        <v>64</v>
      </c>
      <c r="E17" s="89" t="s">
        <v>71</v>
      </c>
      <c r="F17" s="90" t="s">
        <v>72</v>
      </c>
      <c r="G17" s="95" t="s">
        <v>75</v>
      </c>
      <c r="H17" s="91" t="s">
        <v>60</v>
      </c>
      <c r="I17" s="92">
        <v>30</v>
      </c>
      <c r="J17" s="93">
        <v>274</v>
      </c>
      <c r="K17" s="97">
        <v>5</v>
      </c>
      <c r="L17" s="47">
        <f t="shared" si="0"/>
        <v>5</v>
      </c>
      <c r="M17" s="60" t="str">
        <f>IF(L32&lt;=0,"ATENÇÃO","OK")</f>
        <v>ATENÇÃO</v>
      </c>
      <c r="N17" s="75"/>
      <c r="O17" s="105"/>
      <c r="P17" s="76"/>
      <c r="Q17" s="77"/>
      <c r="R17" s="75"/>
      <c r="S17" s="84"/>
      <c r="T17" s="75"/>
      <c r="U17" s="78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8"/>
      <c r="AI17" s="75"/>
      <c r="AJ17" s="75"/>
      <c r="AK17" s="75"/>
      <c r="AL17" s="75"/>
      <c r="AM17" s="75"/>
      <c r="AN17" s="28">
        <f t="shared" si="2"/>
        <v>0</v>
      </c>
      <c r="AO17" s="79"/>
      <c r="AP17" s="79"/>
      <c r="AQ17" s="79"/>
      <c r="AR17" s="79"/>
    </row>
    <row r="18" spans="1:44" ht="28.7" customHeight="1" thickBot="1" x14ac:dyDescent="0.3">
      <c r="A18" s="157"/>
      <c r="B18" s="170"/>
      <c r="C18" s="68">
        <v>16</v>
      </c>
      <c r="D18" s="94" t="s">
        <v>65</v>
      </c>
      <c r="E18" s="89" t="s">
        <v>71</v>
      </c>
      <c r="F18" s="90" t="s">
        <v>72</v>
      </c>
      <c r="G18" s="95" t="s">
        <v>74</v>
      </c>
      <c r="H18" s="91" t="s">
        <v>60</v>
      </c>
      <c r="I18" s="92">
        <v>30</v>
      </c>
      <c r="J18" s="93">
        <v>74</v>
      </c>
      <c r="K18" s="97">
        <v>60</v>
      </c>
      <c r="L18" s="47">
        <f t="shared" si="0"/>
        <v>60</v>
      </c>
      <c r="M18" s="60" t="str">
        <f>IF(L33&lt;=0,"ATENÇÃO","OK")</f>
        <v>ATENÇÃO</v>
      </c>
      <c r="N18" s="75"/>
      <c r="O18" s="105"/>
      <c r="P18" s="76"/>
      <c r="Q18" s="77"/>
      <c r="R18" s="75"/>
      <c r="S18" s="84"/>
      <c r="T18" s="75"/>
      <c r="U18" s="78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8"/>
      <c r="AI18" s="75"/>
      <c r="AJ18" s="75"/>
      <c r="AK18" s="75"/>
      <c r="AL18" s="75"/>
      <c r="AM18" s="75"/>
      <c r="AN18" s="28">
        <f t="shared" si="2"/>
        <v>0</v>
      </c>
      <c r="AO18" s="79"/>
      <c r="AP18" s="79"/>
      <c r="AQ18" s="79"/>
      <c r="AR18" s="79"/>
    </row>
    <row r="19" spans="1:44" ht="28.7" customHeight="1" thickBot="1" x14ac:dyDescent="0.3">
      <c r="A19" s="157"/>
      <c r="B19" s="170"/>
      <c r="C19" s="68">
        <v>17</v>
      </c>
      <c r="D19" s="94" t="s">
        <v>66</v>
      </c>
      <c r="E19" s="89" t="s">
        <v>71</v>
      </c>
      <c r="F19" s="90" t="s">
        <v>72</v>
      </c>
      <c r="G19" s="95" t="s">
        <v>73</v>
      </c>
      <c r="H19" s="91" t="s">
        <v>60</v>
      </c>
      <c r="I19" s="92">
        <v>30</v>
      </c>
      <c r="J19" s="93">
        <v>34</v>
      </c>
      <c r="K19" s="97">
        <v>60</v>
      </c>
      <c r="L19" s="47">
        <f t="shared" si="0"/>
        <v>60</v>
      </c>
      <c r="M19" s="60" t="str">
        <f>IF(L33&lt;=0,"ATENÇÃO","OK")</f>
        <v>ATENÇÃO</v>
      </c>
      <c r="N19" s="75"/>
      <c r="O19" s="105"/>
      <c r="P19" s="76"/>
      <c r="Q19" s="77"/>
      <c r="R19" s="75"/>
      <c r="S19" s="84"/>
      <c r="T19" s="75"/>
      <c r="U19" s="78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8"/>
      <c r="AI19" s="75"/>
      <c r="AJ19" s="75"/>
      <c r="AK19" s="75"/>
      <c r="AL19" s="75"/>
      <c r="AM19" s="75"/>
      <c r="AN19" s="28">
        <f t="shared" si="2"/>
        <v>0</v>
      </c>
      <c r="AO19" s="79"/>
      <c r="AP19" s="79"/>
      <c r="AQ19" s="79"/>
      <c r="AR19" s="79"/>
    </row>
    <row r="20" spans="1:44" ht="28.7" customHeight="1" thickBot="1" x14ac:dyDescent="0.3">
      <c r="A20" s="157"/>
      <c r="B20" s="170"/>
      <c r="C20" s="68">
        <v>18</v>
      </c>
      <c r="D20" s="94" t="s">
        <v>67</v>
      </c>
      <c r="E20" s="89" t="s">
        <v>71</v>
      </c>
      <c r="F20" s="90" t="s">
        <v>72</v>
      </c>
      <c r="G20" s="95" t="s">
        <v>76</v>
      </c>
      <c r="H20" s="91" t="s">
        <v>60</v>
      </c>
      <c r="I20" s="92">
        <v>30</v>
      </c>
      <c r="J20" s="93">
        <v>27</v>
      </c>
      <c r="K20" s="97">
        <v>40</v>
      </c>
      <c r="L20" s="47">
        <f t="shared" si="0"/>
        <v>40</v>
      </c>
      <c r="M20" s="60" t="str">
        <f>IF(L34&lt;=0,"ATENÇÃO","OK")</f>
        <v>ATENÇÃO</v>
      </c>
      <c r="N20" s="75"/>
      <c r="O20" s="105"/>
      <c r="P20" s="76"/>
      <c r="Q20" s="77"/>
      <c r="R20" s="75"/>
      <c r="S20" s="84"/>
      <c r="T20" s="75"/>
      <c r="U20" s="78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8"/>
      <c r="AI20" s="75"/>
      <c r="AJ20" s="75"/>
      <c r="AK20" s="75"/>
      <c r="AL20" s="75"/>
      <c r="AM20" s="75"/>
      <c r="AN20" s="28">
        <f t="shared" si="2"/>
        <v>0</v>
      </c>
      <c r="AO20" s="79"/>
      <c r="AP20" s="79"/>
      <c r="AQ20" s="79"/>
      <c r="AR20" s="79"/>
    </row>
    <row r="21" spans="1:44" ht="28.7" customHeight="1" thickBot="1" x14ac:dyDescent="0.3">
      <c r="A21" s="157"/>
      <c r="B21" s="170"/>
      <c r="C21" s="68">
        <v>19</v>
      </c>
      <c r="D21" s="94" t="s">
        <v>68</v>
      </c>
      <c r="E21" s="89" t="s">
        <v>71</v>
      </c>
      <c r="F21" s="90" t="s">
        <v>72</v>
      </c>
      <c r="G21" s="95" t="s">
        <v>76</v>
      </c>
      <c r="H21" s="91" t="s">
        <v>60</v>
      </c>
      <c r="I21" s="92">
        <v>30</v>
      </c>
      <c r="J21" s="93">
        <v>31</v>
      </c>
      <c r="K21" s="97">
        <v>30</v>
      </c>
      <c r="L21" s="47">
        <f t="shared" si="0"/>
        <v>30</v>
      </c>
      <c r="M21" s="60" t="str">
        <f>IF(L35&lt;=0,"ATENÇÃO","OK")</f>
        <v>ATENÇÃO</v>
      </c>
      <c r="N21" s="75"/>
      <c r="O21" s="105"/>
      <c r="P21" s="76"/>
      <c r="Q21" s="77"/>
      <c r="R21" s="75"/>
      <c r="S21" s="84"/>
      <c r="T21" s="75"/>
      <c r="U21" s="78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8"/>
      <c r="AI21" s="75"/>
      <c r="AJ21" s="75"/>
      <c r="AK21" s="75"/>
      <c r="AL21" s="75"/>
      <c r="AM21" s="75"/>
      <c r="AN21" s="28">
        <f t="shared" si="2"/>
        <v>0</v>
      </c>
      <c r="AO21" s="79"/>
      <c r="AP21" s="79"/>
      <c r="AQ21" s="79"/>
      <c r="AR21" s="79"/>
    </row>
    <row r="22" spans="1:44" ht="30" customHeight="1" thickBot="1" x14ac:dyDescent="0.3">
      <c r="A22" s="157"/>
      <c r="B22" s="171"/>
      <c r="C22" s="68">
        <v>20</v>
      </c>
      <c r="D22" s="94" t="s">
        <v>69</v>
      </c>
      <c r="E22" s="89" t="s">
        <v>71</v>
      </c>
      <c r="F22" s="90" t="s">
        <v>72</v>
      </c>
      <c r="G22" s="96" t="s">
        <v>76</v>
      </c>
      <c r="H22" s="91" t="s">
        <v>60</v>
      </c>
      <c r="I22" s="92">
        <v>30</v>
      </c>
      <c r="J22" s="93">
        <v>37</v>
      </c>
      <c r="K22" s="97">
        <v>20</v>
      </c>
      <c r="L22" s="47">
        <f t="shared" si="0"/>
        <v>20</v>
      </c>
      <c r="M22" s="60" t="str">
        <f>IF(L36&lt;=0,"ATENÇÃO","OK")</f>
        <v>ATENÇÃO</v>
      </c>
      <c r="N22" s="24"/>
      <c r="O22" s="106"/>
      <c r="P22" s="25"/>
      <c r="Q22" s="26"/>
      <c r="R22" s="24"/>
      <c r="S22" s="85"/>
      <c r="T22" s="24"/>
      <c r="U22" s="27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7"/>
      <c r="AI22" s="24"/>
      <c r="AJ22" s="24"/>
      <c r="AK22" s="24"/>
      <c r="AL22" s="24"/>
      <c r="AM22" s="24"/>
      <c r="AN22" s="28">
        <f t="shared" si="2"/>
        <v>0</v>
      </c>
      <c r="AO22" s="53"/>
      <c r="AP22" s="53"/>
      <c r="AQ22" s="53"/>
      <c r="AR22" s="53"/>
    </row>
    <row r="23" spans="1:44" ht="60" customHeight="1" thickBot="1" x14ac:dyDescent="0.25">
      <c r="A23" s="157"/>
      <c r="B23" s="172"/>
      <c r="C23" s="107">
        <v>21</v>
      </c>
      <c r="D23" s="108" t="s">
        <v>70</v>
      </c>
      <c r="E23" s="109" t="s">
        <v>71</v>
      </c>
      <c r="F23" s="110" t="s">
        <v>72</v>
      </c>
      <c r="G23" s="111" t="s">
        <v>74</v>
      </c>
      <c r="H23" s="112" t="s">
        <v>60</v>
      </c>
      <c r="I23" s="113">
        <v>30</v>
      </c>
      <c r="J23" s="114">
        <v>87</v>
      </c>
      <c r="K23" s="115">
        <v>20</v>
      </c>
      <c r="L23" s="47">
        <f t="shared" si="0"/>
        <v>20</v>
      </c>
      <c r="M23" s="58" t="str">
        <f t="shared" ref="M23" si="4">IF(L24&lt;=0,"ATENÇÃO","OK")</f>
        <v>ATENÇÃO</v>
      </c>
      <c r="N23" s="116"/>
      <c r="O23" s="117"/>
      <c r="P23" s="118"/>
      <c r="Q23" s="119"/>
      <c r="R23" s="116"/>
      <c r="S23" s="120"/>
      <c r="T23" s="116"/>
      <c r="U23" s="121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21"/>
      <c r="AI23" s="116"/>
      <c r="AJ23" s="116"/>
      <c r="AK23" s="116"/>
      <c r="AL23" s="116"/>
      <c r="AM23" s="116"/>
      <c r="AN23" s="122">
        <f t="shared" si="2"/>
        <v>0</v>
      </c>
      <c r="AO23" s="123"/>
      <c r="AP23" s="123"/>
      <c r="AQ23" s="123"/>
      <c r="AR23" s="123"/>
    </row>
    <row r="24" spans="1:44" ht="29.25" customHeight="1" thickBot="1" x14ac:dyDescent="0.3">
      <c r="A24" s="158" t="s">
        <v>46</v>
      </c>
      <c r="B24" s="163">
        <v>4</v>
      </c>
      <c r="C24" s="124">
        <v>33</v>
      </c>
      <c r="D24" s="125" t="s">
        <v>61</v>
      </c>
      <c r="E24" s="126" t="s">
        <v>71</v>
      </c>
      <c r="F24" s="127" t="s">
        <v>28</v>
      </c>
      <c r="G24" s="127" t="s">
        <v>73</v>
      </c>
      <c r="H24" s="128" t="s">
        <v>60</v>
      </c>
      <c r="I24" s="131">
        <v>30</v>
      </c>
      <c r="J24" s="132">
        <v>134</v>
      </c>
      <c r="K24" s="133"/>
      <c r="L24" s="134">
        <f t="shared" si="0"/>
        <v>0</v>
      </c>
      <c r="M24" s="135" t="str">
        <f>IF(L32&lt;=0,"ATENÇÃO","OK")</f>
        <v>ATENÇÃO</v>
      </c>
      <c r="N24" s="136"/>
      <c r="O24" s="137"/>
      <c r="P24" s="138"/>
      <c r="Q24" s="139"/>
      <c r="R24" s="140"/>
      <c r="S24" s="140"/>
      <c r="T24" s="137"/>
      <c r="U24" s="137"/>
      <c r="V24" s="141"/>
      <c r="W24" s="137"/>
      <c r="X24" s="137"/>
      <c r="Y24" s="142"/>
      <c r="Z24" s="137"/>
      <c r="AA24" s="137"/>
      <c r="AB24" s="137"/>
      <c r="AC24" s="137"/>
      <c r="AD24" s="142"/>
      <c r="AE24" s="137"/>
      <c r="AF24" s="137"/>
      <c r="AG24" s="143"/>
      <c r="AH24" s="143"/>
      <c r="AI24" s="137"/>
      <c r="AJ24" s="137"/>
      <c r="AK24" s="144"/>
      <c r="AL24" s="144"/>
      <c r="AM24" s="144"/>
      <c r="AN24" s="145">
        <f t="shared" si="2"/>
        <v>0</v>
      </c>
      <c r="AO24" s="146"/>
      <c r="AP24" s="146"/>
      <c r="AQ24" s="146"/>
      <c r="AR24" s="146"/>
    </row>
    <row r="25" spans="1:44" ht="29.25" customHeight="1" thickBot="1" x14ac:dyDescent="0.3">
      <c r="A25" s="158"/>
      <c r="B25" s="163"/>
      <c r="C25" s="124">
        <v>34</v>
      </c>
      <c r="D25" s="129" t="s">
        <v>62</v>
      </c>
      <c r="E25" s="126" t="s">
        <v>71</v>
      </c>
      <c r="F25" s="127" t="s">
        <v>28</v>
      </c>
      <c r="G25" s="127" t="s">
        <v>74</v>
      </c>
      <c r="H25" s="128" t="s">
        <v>60</v>
      </c>
      <c r="I25" s="131">
        <v>30</v>
      </c>
      <c r="J25" s="132">
        <v>109</v>
      </c>
      <c r="K25" s="133"/>
      <c r="L25" s="134">
        <f t="shared" si="0"/>
        <v>0</v>
      </c>
      <c r="M25" s="135" t="str">
        <f t="shared" ref="M25:M33" si="5">IF(L33&lt;=0,"ATENÇÃO","OK")</f>
        <v>ATENÇÃO</v>
      </c>
      <c r="N25" s="136"/>
      <c r="O25" s="137"/>
      <c r="P25" s="138"/>
      <c r="Q25" s="139"/>
      <c r="R25" s="140"/>
      <c r="S25" s="140"/>
      <c r="T25" s="137"/>
      <c r="U25" s="137"/>
      <c r="V25" s="141"/>
      <c r="W25" s="137"/>
      <c r="X25" s="137"/>
      <c r="Y25" s="142"/>
      <c r="Z25" s="137"/>
      <c r="AA25" s="137"/>
      <c r="AB25" s="137"/>
      <c r="AC25" s="137"/>
      <c r="AD25" s="142"/>
      <c r="AE25" s="137"/>
      <c r="AF25" s="137"/>
      <c r="AG25" s="143"/>
      <c r="AH25" s="143"/>
      <c r="AI25" s="137"/>
      <c r="AJ25" s="137"/>
      <c r="AK25" s="144"/>
      <c r="AL25" s="144"/>
      <c r="AM25" s="144"/>
      <c r="AN25" s="145">
        <f t="shared" si="2"/>
        <v>0</v>
      </c>
      <c r="AO25" s="146"/>
      <c r="AP25" s="146"/>
      <c r="AQ25" s="146"/>
      <c r="AR25" s="146"/>
    </row>
    <row r="26" spans="1:44" ht="29.25" customHeight="1" thickBot="1" x14ac:dyDescent="0.3">
      <c r="A26" s="158"/>
      <c r="B26" s="163"/>
      <c r="C26" s="124">
        <v>35</v>
      </c>
      <c r="D26" s="129" t="s">
        <v>63</v>
      </c>
      <c r="E26" s="126" t="s">
        <v>71</v>
      </c>
      <c r="F26" s="127" t="s">
        <v>28</v>
      </c>
      <c r="G26" s="127" t="s">
        <v>74</v>
      </c>
      <c r="H26" s="128" t="s">
        <v>60</v>
      </c>
      <c r="I26" s="131">
        <v>30</v>
      </c>
      <c r="J26" s="132">
        <v>109</v>
      </c>
      <c r="K26" s="133"/>
      <c r="L26" s="134">
        <f t="shared" si="0"/>
        <v>0</v>
      </c>
      <c r="M26" s="135" t="str">
        <f t="shared" si="5"/>
        <v>ATENÇÃO</v>
      </c>
      <c r="N26" s="136"/>
      <c r="O26" s="137"/>
      <c r="P26" s="138"/>
      <c r="Q26" s="139"/>
      <c r="R26" s="140"/>
      <c r="S26" s="140"/>
      <c r="T26" s="137"/>
      <c r="U26" s="137"/>
      <c r="V26" s="141"/>
      <c r="W26" s="137"/>
      <c r="X26" s="137"/>
      <c r="Y26" s="142"/>
      <c r="Z26" s="137"/>
      <c r="AA26" s="137"/>
      <c r="AB26" s="137"/>
      <c r="AC26" s="137"/>
      <c r="AD26" s="142"/>
      <c r="AE26" s="137"/>
      <c r="AF26" s="137"/>
      <c r="AG26" s="143"/>
      <c r="AH26" s="143"/>
      <c r="AI26" s="137"/>
      <c r="AJ26" s="137"/>
      <c r="AK26" s="144"/>
      <c r="AL26" s="144"/>
      <c r="AM26" s="144"/>
      <c r="AN26" s="145">
        <f t="shared" si="2"/>
        <v>0</v>
      </c>
      <c r="AO26" s="146"/>
      <c r="AP26" s="146"/>
      <c r="AQ26" s="146"/>
      <c r="AR26" s="146"/>
    </row>
    <row r="27" spans="1:44" ht="29.25" customHeight="1" thickBot="1" x14ac:dyDescent="0.3">
      <c r="A27" s="158"/>
      <c r="B27" s="163"/>
      <c r="C27" s="124">
        <v>36</v>
      </c>
      <c r="D27" s="129" t="s">
        <v>64</v>
      </c>
      <c r="E27" s="126" t="s">
        <v>71</v>
      </c>
      <c r="F27" s="127" t="s">
        <v>28</v>
      </c>
      <c r="G27" s="127" t="s">
        <v>75</v>
      </c>
      <c r="H27" s="128" t="s">
        <v>60</v>
      </c>
      <c r="I27" s="131">
        <v>30</v>
      </c>
      <c r="J27" s="132">
        <v>274</v>
      </c>
      <c r="K27" s="133"/>
      <c r="L27" s="134">
        <f t="shared" si="0"/>
        <v>0</v>
      </c>
      <c r="M27" s="135" t="str">
        <f t="shared" si="5"/>
        <v>ATENÇÃO</v>
      </c>
      <c r="N27" s="136"/>
      <c r="O27" s="137"/>
      <c r="P27" s="138"/>
      <c r="Q27" s="139"/>
      <c r="R27" s="140"/>
      <c r="S27" s="140"/>
      <c r="T27" s="137"/>
      <c r="U27" s="137"/>
      <c r="V27" s="141"/>
      <c r="W27" s="137"/>
      <c r="X27" s="137"/>
      <c r="Y27" s="142"/>
      <c r="Z27" s="137"/>
      <c r="AA27" s="137"/>
      <c r="AB27" s="137"/>
      <c r="AC27" s="137"/>
      <c r="AD27" s="142"/>
      <c r="AE27" s="137"/>
      <c r="AF27" s="137"/>
      <c r="AG27" s="143"/>
      <c r="AH27" s="143"/>
      <c r="AI27" s="137"/>
      <c r="AJ27" s="137"/>
      <c r="AK27" s="144"/>
      <c r="AL27" s="144"/>
      <c r="AM27" s="144"/>
      <c r="AN27" s="145">
        <f t="shared" si="2"/>
        <v>0</v>
      </c>
      <c r="AO27" s="146"/>
      <c r="AP27" s="146"/>
      <c r="AQ27" s="146"/>
      <c r="AR27" s="146"/>
    </row>
    <row r="28" spans="1:44" ht="29.25" customHeight="1" thickBot="1" x14ac:dyDescent="0.3">
      <c r="A28" s="158"/>
      <c r="B28" s="163"/>
      <c r="C28" s="124">
        <v>37</v>
      </c>
      <c r="D28" s="129" t="s">
        <v>65</v>
      </c>
      <c r="E28" s="126" t="s">
        <v>71</v>
      </c>
      <c r="F28" s="127" t="s">
        <v>28</v>
      </c>
      <c r="G28" s="127" t="s">
        <v>74</v>
      </c>
      <c r="H28" s="128" t="s">
        <v>60</v>
      </c>
      <c r="I28" s="131">
        <v>30</v>
      </c>
      <c r="J28" s="132">
        <v>74</v>
      </c>
      <c r="K28" s="133"/>
      <c r="L28" s="134">
        <f t="shared" si="0"/>
        <v>0</v>
      </c>
      <c r="M28" s="135" t="str">
        <f t="shared" si="5"/>
        <v>ATENÇÃO</v>
      </c>
      <c r="N28" s="136"/>
      <c r="O28" s="137"/>
      <c r="P28" s="138"/>
      <c r="Q28" s="139"/>
      <c r="R28" s="140"/>
      <c r="S28" s="140"/>
      <c r="T28" s="137"/>
      <c r="U28" s="137"/>
      <c r="V28" s="141"/>
      <c r="W28" s="137"/>
      <c r="X28" s="137"/>
      <c r="Y28" s="142"/>
      <c r="Z28" s="137"/>
      <c r="AA28" s="137"/>
      <c r="AB28" s="137"/>
      <c r="AC28" s="137"/>
      <c r="AD28" s="142"/>
      <c r="AE28" s="137"/>
      <c r="AF28" s="137"/>
      <c r="AG28" s="143"/>
      <c r="AH28" s="143"/>
      <c r="AI28" s="137"/>
      <c r="AJ28" s="137"/>
      <c r="AK28" s="144"/>
      <c r="AL28" s="144"/>
      <c r="AM28" s="144"/>
      <c r="AN28" s="145">
        <f t="shared" si="2"/>
        <v>0</v>
      </c>
      <c r="AO28" s="146"/>
      <c r="AP28" s="146"/>
      <c r="AQ28" s="146"/>
      <c r="AR28" s="146"/>
    </row>
    <row r="29" spans="1:44" ht="29.25" customHeight="1" thickBot="1" x14ac:dyDescent="0.3">
      <c r="A29" s="158"/>
      <c r="B29" s="163"/>
      <c r="C29" s="124">
        <v>38</v>
      </c>
      <c r="D29" s="129" t="s">
        <v>66</v>
      </c>
      <c r="E29" s="126" t="s">
        <v>71</v>
      </c>
      <c r="F29" s="127" t="s">
        <v>28</v>
      </c>
      <c r="G29" s="127" t="s">
        <v>73</v>
      </c>
      <c r="H29" s="128" t="s">
        <v>60</v>
      </c>
      <c r="I29" s="131">
        <v>30</v>
      </c>
      <c r="J29" s="132">
        <v>34</v>
      </c>
      <c r="K29" s="133"/>
      <c r="L29" s="134">
        <f t="shared" si="0"/>
        <v>0</v>
      </c>
      <c r="M29" s="135" t="str">
        <f t="shared" si="5"/>
        <v>ATENÇÃO</v>
      </c>
      <c r="N29" s="136"/>
      <c r="O29" s="137"/>
      <c r="P29" s="138"/>
      <c r="Q29" s="139"/>
      <c r="R29" s="140"/>
      <c r="S29" s="140"/>
      <c r="T29" s="137"/>
      <c r="U29" s="137"/>
      <c r="V29" s="141"/>
      <c r="W29" s="137"/>
      <c r="X29" s="137"/>
      <c r="Y29" s="142"/>
      <c r="Z29" s="137"/>
      <c r="AA29" s="137"/>
      <c r="AB29" s="137"/>
      <c r="AC29" s="137"/>
      <c r="AD29" s="142"/>
      <c r="AE29" s="137"/>
      <c r="AF29" s="137"/>
      <c r="AG29" s="143"/>
      <c r="AH29" s="143"/>
      <c r="AI29" s="137"/>
      <c r="AJ29" s="137"/>
      <c r="AK29" s="144"/>
      <c r="AL29" s="144"/>
      <c r="AM29" s="144"/>
      <c r="AN29" s="145">
        <f t="shared" si="2"/>
        <v>0</v>
      </c>
      <c r="AO29" s="146"/>
      <c r="AP29" s="146"/>
      <c r="AQ29" s="146"/>
      <c r="AR29" s="146"/>
    </row>
    <row r="30" spans="1:44" ht="29.25" customHeight="1" thickBot="1" x14ac:dyDescent="0.3">
      <c r="A30" s="158"/>
      <c r="B30" s="163"/>
      <c r="C30" s="124">
        <v>39</v>
      </c>
      <c r="D30" s="129" t="s">
        <v>67</v>
      </c>
      <c r="E30" s="126" t="s">
        <v>71</v>
      </c>
      <c r="F30" s="127" t="s">
        <v>28</v>
      </c>
      <c r="G30" s="127" t="s">
        <v>76</v>
      </c>
      <c r="H30" s="128" t="s">
        <v>60</v>
      </c>
      <c r="I30" s="131">
        <v>30</v>
      </c>
      <c r="J30" s="132">
        <v>27</v>
      </c>
      <c r="K30" s="133"/>
      <c r="L30" s="134">
        <f t="shared" si="0"/>
        <v>0</v>
      </c>
      <c r="M30" s="135" t="str">
        <f t="shared" si="5"/>
        <v>ATENÇÃO</v>
      </c>
      <c r="N30" s="136"/>
      <c r="O30" s="137"/>
      <c r="P30" s="138"/>
      <c r="Q30" s="139"/>
      <c r="R30" s="140"/>
      <c r="S30" s="140"/>
      <c r="T30" s="137"/>
      <c r="U30" s="137"/>
      <c r="V30" s="141"/>
      <c r="W30" s="137"/>
      <c r="X30" s="137"/>
      <c r="Y30" s="142"/>
      <c r="Z30" s="137"/>
      <c r="AA30" s="137"/>
      <c r="AB30" s="137"/>
      <c r="AC30" s="137"/>
      <c r="AD30" s="142"/>
      <c r="AE30" s="137"/>
      <c r="AF30" s="137"/>
      <c r="AG30" s="143"/>
      <c r="AH30" s="143"/>
      <c r="AI30" s="137"/>
      <c r="AJ30" s="137"/>
      <c r="AK30" s="144"/>
      <c r="AL30" s="144"/>
      <c r="AM30" s="144"/>
      <c r="AN30" s="145">
        <f t="shared" si="2"/>
        <v>0</v>
      </c>
      <c r="AO30" s="146"/>
      <c r="AP30" s="146"/>
      <c r="AQ30" s="146"/>
      <c r="AR30" s="146"/>
    </row>
    <row r="31" spans="1:44" ht="29.25" customHeight="1" thickBot="1" x14ac:dyDescent="0.3">
      <c r="A31" s="158"/>
      <c r="B31" s="163"/>
      <c r="C31" s="124">
        <v>40</v>
      </c>
      <c r="D31" s="129" t="s">
        <v>68</v>
      </c>
      <c r="E31" s="126" t="s">
        <v>71</v>
      </c>
      <c r="F31" s="127" t="s">
        <v>28</v>
      </c>
      <c r="G31" s="127" t="s">
        <v>76</v>
      </c>
      <c r="H31" s="128" t="s">
        <v>60</v>
      </c>
      <c r="I31" s="131">
        <v>30</v>
      </c>
      <c r="J31" s="132">
        <v>31</v>
      </c>
      <c r="K31" s="133"/>
      <c r="L31" s="134">
        <f t="shared" si="0"/>
        <v>0</v>
      </c>
      <c r="M31" s="135" t="str">
        <f t="shared" si="5"/>
        <v>ATENÇÃO</v>
      </c>
      <c r="N31" s="136"/>
      <c r="O31" s="137"/>
      <c r="P31" s="138"/>
      <c r="Q31" s="139"/>
      <c r="R31" s="140"/>
      <c r="S31" s="140"/>
      <c r="T31" s="137"/>
      <c r="U31" s="137"/>
      <c r="V31" s="141"/>
      <c r="W31" s="137"/>
      <c r="X31" s="137"/>
      <c r="Y31" s="142"/>
      <c r="Z31" s="137"/>
      <c r="AA31" s="137"/>
      <c r="AB31" s="137"/>
      <c r="AC31" s="137"/>
      <c r="AD31" s="142"/>
      <c r="AE31" s="137"/>
      <c r="AF31" s="137"/>
      <c r="AG31" s="143"/>
      <c r="AH31" s="143"/>
      <c r="AI31" s="137"/>
      <c r="AJ31" s="137"/>
      <c r="AK31" s="144"/>
      <c r="AL31" s="144"/>
      <c r="AM31" s="144"/>
      <c r="AN31" s="145">
        <f t="shared" si="2"/>
        <v>0</v>
      </c>
      <c r="AO31" s="146"/>
      <c r="AP31" s="146"/>
      <c r="AQ31" s="146"/>
      <c r="AR31" s="146"/>
    </row>
    <row r="32" spans="1:44" ht="29.25" customHeight="1" thickBot="1" x14ac:dyDescent="0.3">
      <c r="A32" s="158"/>
      <c r="B32" s="163"/>
      <c r="C32" s="124">
        <v>41</v>
      </c>
      <c r="D32" s="129" t="s">
        <v>69</v>
      </c>
      <c r="E32" s="126" t="s">
        <v>71</v>
      </c>
      <c r="F32" s="127" t="s">
        <v>28</v>
      </c>
      <c r="G32" s="127" t="s">
        <v>76</v>
      </c>
      <c r="H32" s="128" t="s">
        <v>60</v>
      </c>
      <c r="I32" s="131">
        <v>30</v>
      </c>
      <c r="J32" s="132">
        <v>37</v>
      </c>
      <c r="K32" s="133"/>
      <c r="L32" s="134">
        <f t="shared" si="0"/>
        <v>0</v>
      </c>
      <c r="M32" s="135" t="str">
        <f t="shared" si="5"/>
        <v>ATENÇÃO</v>
      </c>
      <c r="N32" s="136"/>
      <c r="O32" s="137"/>
      <c r="P32" s="144"/>
      <c r="Q32" s="147"/>
      <c r="R32" s="137"/>
      <c r="S32" s="137"/>
      <c r="T32" s="137"/>
      <c r="U32" s="137"/>
      <c r="V32" s="144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43"/>
      <c r="AH32" s="139"/>
      <c r="AI32" s="137"/>
      <c r="AJ32" s="137"/>
      <c r="AK32" s="144"/>
      <c r="AL32" s="144"/>
      <c r="AM32" s="144"/>
      <c r="AN32" s="145">
        <f t="shared" si="2"/>
        <v>0</v>
      </c>
      <c r="AO32" s="146"/>
      <c r="AP32" s="146"/>
      <c r="AQ32" s="146"/>
      <c r="AR32" s="146"/>
    </row>
    <row r="33" spans="1:44" ht="29.25" customHeight="1" x14ac:dyDescent="0.2">
      <c r="A33" s="158"/>
      <c r="B33" s="163"/>
      <c r="C33" s="124">
        <v>42</v>
      </c>
      <c r="D33" s="130" t="s">
        <v>70</v>
      </c>
      <c r="E33" s="126" t="s">
        <v>71</v>
      </c>
      <c r="F33" s="127" t="s">
        <v>28</v>
      </c>
      <c r="G33" s="127" t="s">
        <v>74</v>
      </c>
      <c r="H33" s="128" t="s">
        <v>60</v>
      </c>
      <c r="I33" s="131">
        <v>30</v>
      </c>
      <c r="J33" s="148">
        <v>87</v>
      </c>
      <c r="K33" s="133"/>
      <c r="L33" s="134">
        <f t="shared" si="0"/>
        <v>0</v>
      </c>
      <c r="M33" s="135" t="str">
        <f t="shared" si="5"/>
        <v>ATENÇÃO</v>
      </c>
      <c r="N33" s="136"/>
      <c r="O33" s="149"/>
      <c r="P33" s="150"/>
      <c r="Q33" s="151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43"/>
      <c r="AH33" s="139"/>
      <c r="AI33" s="137"/>
      <c r="AJ33" s="137"/>
      <c r="AK33" s="152"/>
      <c r="AL33" s="152"/>
      <c r="AM33" s="152"/>
      <c r="AN33" s="145">
        <f t="shared" si="2"/>
        <v>0</v>
      </c>
      <c r="AO33" s="146"/>
      <c r="AP33" s="146"/>
      <c r="AQ33" s="146"/>
      <c r="AR33" s="146"/>
    </row>
    <row r="34" spans="1:44" x14ac:dyDescent="0.2">
      <c r="B34" s="31"/>
      <c r="C34" s="31"/>
    </row>
    <row r="35" spans="1:44" x14ac:dyDescent="0.2">
      <c r="B35" s="31"/>
      <c r="C35" s="31"/>
    </row>
    <row r="36" spans="1:44" x14ac:dyDescent="0.2">
      <c r="B36" s="31"/>
      <c r="C36" s="31"/>
    </row>
    <row r="37" spans="1:44" x14ac:dyDescent="0.2">
      <c r="B37" s="31"/>
      <c r="C37" s="31"/>
      <c r="E37" s="153"/>
    </row>
    <row r="38" spans="1:44" x14ac:dyDescent="0.2">
      <c r="B38" s="31"/>
      <c r="C38" s="31"/>
    </row>
    <row r="39" spans="1:44" x14ac:dyDescent="0.2">
      <c r="B39" s="31"/>
      <c r="C39" s="31"/>
    </row>
    <row r="40" spans="1:44" x14ac:dyDescent="0.2">
      <c r="B40" s="31"/>
      <c r="C40" s="31"/>
    </row>
    <row r="41" spans="1:44" x14ac:dyDescent="0.2">
      <c r="B41" s="31"/>
      <c r="C41" s="31"/>
    </row>
    <row r="42" spans="1:44" x14ac:dyDescent="0.2">
      <c r="B42" s="31"/>
      <c r="C42" s="31"/>
    </row>
    <row r="43" spans="1:44" x14ac:dyDescent="0.2">
      <c r="B43" s="31"/>
      <c r="C43" s="31"/>
    </row>
    <row r="44" spans="1:44" x14ac:dyDescent="0.2">
      <c r="B44" s="31"/>
      <c r="C44" s="31"/>
    </row>
    <row r="45" spans="1:44" x14ac:dyDescent="0.2">
      <c r="B45" s="31"/>
      <c r="C45" s="31"/>
    </row>
    <row r="46" spans="1:44" x14ac:dyDescent="0.2">
      <c r="B46" s="31"/>
      <c r="C46" s="31"/>
    </row>
    <row r="47" spans="1:44" x14ac:dyDescent="0.2">
      <c r="B47" s="31"/>
      <c r="C47" s="31"/>
    </row>
    <row r="48" spans="1:44" x14ac:dyDescent="0.2">
      <c r="B48" s="31"/>
      <c r="C48" s="31"/>
    </row>
    <row r="49" spans="2:3" x14ac:dyDescent="0.2">
      <c r="B49" s="31"/>
      <c r="C49" s="31"/>
    </row>
    <row r="50" spans="2:3" x14ac:dyDescent="0.2">
      <c r="B50" s="31"/>
      <c r="C50" s="31"/>
    </row>
    <row r="51" spans="2:3" x14ac:dyDescent="0.2">
      <c r="B51" s="31"/>
      <c r="C51" s="31"/>
    </row>
    <row r="52" spans="2:3" x14ac:dyDescent="0.2">
      <c r="B52" s="31"/>
      <c r="C52" s="31"/>
    </row>
    <row r="53" spans="2:3" x14ac:dyDescent="0.2">
      <c r="B53" s="31"/>
      <c r="C53" s="31"/>
    </row>
    <row r="54" spans="2:3" x14ac:dyDescent="0.2">
      <c r="B54" s="31"/>
      <c r="C54" s="31"/>
    </row>
    <row r="55" spans="2:3" x14ac:dyDescent="0.2">
      <c r="B55" s="31"/>
      <c r="C55" s="31"/>
    </row>
    <row r="56" spans="2:3" x14ac:dyDescent="0.2">
      <c r="B56" s="31"/>
      <c r="C56" s="31"/>
    </row>
    <row r="57" spans="2:3" x14ac:dyDescent="0.2">
      <c r="B57" s="31"/>
      <c r="C57" s="31"/>
    </row>
    <row r="58" spans="2:3" x14ac:dyDescent="0.2">
      <c r="B58" s="31"/>
      <c r="C58" s="31"/>
    </row>
    <row r="59" spans="2:3" x14ac:dyDescent="0.2">
      <c r="B59" s="31"/>
      <c r="C59" s="31"/>
    </row>
    <row r="60" spans="2:3" x14ac:dyDescent="0.2">
      <c r="B60" s="31"/>
      <c r="C60" s="31"/>
    </row>
    <row r="61" spans="2:3" x14ac:dyDescent="0.2">
      <c r="B61" s="31"/>
      <c r="C61" s="31"/>
    </row>
    <row r="62" spans="2:3" x14ac:dyDescent="0.2">
      <c r="B62" s="31"/>
      <c r="C62" s="31"/>
    </row>
    <row r="63" spans="2:3" x14ac:dyDescent="0.2">
      <c r="B63" s="31"/>
      <c r="C63" s="31"/>
    </row>
    <row r="64" spans="2:3" x14ac:dyDescent="0.2">
      <c r="B64" s="31"/>
      <c r="C64" s="31"/>
    </row>
    <row r="65" spans="2:3" x14ac:dyDescent="0.2">
      <c r="B65" s="31"/>
      <c r="C65" s="31"/>
    </row>
    <row r="66" spans="2:3" x14ac:dyDescent="0.2">
      <c r="B66" s="31"/>
      <c r="C66" s="31"/>
    </row>
    <row r="67" spans="2:3" x14ac:dyDescent="0.2">
      <c r="B67" s="31"/>
      <c r="C67" s="31"/>
    </row>
    <row r="68" spans="2:3" x14ac:dyDescent="0.2">
      <c r="B68" s="31"/>
      <c r="C68" s="31"/>
    </row>
    <row r="69" spans="2:3" x14ac:dyDescent="0.2">
      <c r="B69" s="31"/>
      <c r="C69" s="31"/>
    </row>
    <row r="70" spans="2:3" x14ac:dyDescent="0.2">
      <c r="B70" s="31"/>
      <c r="C70" s="31"/>
    </row>
    <row r="71" spans="2:3" x14ac:dyDescent="0.2">
      <c r="B71" s="31"/>
      <c r="C71" s="31"/>
    </row>
  </sheetData>
  <autoFilter ref="B2:AN2" xr:uid="{00000000-0009-0000-0000-000000000000}"/>
  <mergeCells count="10">
    <mergeCell ref="E1:F1"/>
    <mergeCell ref="G1:Q1"/>
    <mergeCell ref="R1:AN1"/>
    <mergeCell ref="A3:A13"/>
    <mergeCell ref="B3:B13"/>
    <mergeCell ref="A14:A23"/>
    <mergeCell ref="B14:B23"/>
    <mergeCell ref="A24:A33"/>
    <mergeCell ref="B24:B33"/>
    <mergeCell ref="A1:C1"/>
  </mergeCells>
  <pageMargins left="0" right="0" top="0" bottom="0" header="0.51180555555555496" footer="0.51180555555555496"/>
  <pageSetup paperSize="9" scale="25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42BD2-A31F-4E96-B68E-BE264470B3E7}">
  <dimension ref="A1:AMA71"/>
  <sheetViews>
    <sheetView showGridLines="0" zoomScale="55" zoomScaleNormal="55" workbookViewId="0">
      <pane xSplit="3" ySplit="2" topLeftCell="E24" activePane="bottomRight" state="frozen"/>
      <selection pane="topRight" activeCell="C1" sqref="C1"/>
      <selection pane="bottomLeft" activeCell="A2" sqref="A2"/>
      <selection pane="bottomRight" activeCell="AO34" sqref="AO34"/>
    </sheetView>
  </sheetViews>
  <sheetFormatPr defaultRowHeight="20.25" x14ac:dyDescent="0.2"/>
  <cols>
    <col min="1" max="1" width="15" customWidth="1"/>
    <col min="2" max="2" width="13.5703125" style="1" customWidth="1"/>
    <col min="3" max="3" width="9.140625" style="1"/>
    <col min="4" max="4" width="112.42578125" style="2" customWidth="1"/>
    <col min="5" max="5" width="15.5703125" style="3" customWidth="1"/>
    <col min="6" max="6" width="14.42578125" style="4" customWidth="1"/>
    <col min="7" max="7" width="17.5703125" style="4" customWidth="1"/>
    <col min="8" max="8" width="13.42578125" style="4" customWidth="1"/>
    <col min="9" max="9" width="9" style="4" customWidth="1"/>
    <col min="10" max="10" width="15.140625" style="4" customWidth="1"/>
    <col min="11" max="12" width="9.42578125" style="4" customWidth="1"/>
    <col min="13" max="13" width="13" style="4" customWidth="1"/>
    <col min="14" max="14" width="6.7109375" style="5" customWidth="1"/>
    <col min="15" max="15" width="7.7109375" style="5" hidden="1" customWidth="1"/>
    <col min="16" max="16" width="8.7109375" style="5" hidden="1" customWidth="1"/>
    <col min="17" max="17" width="10.28515625" style="5" hidden="1" customWidth="1"/>
    <col min="18" max="18" width="8.85546875" style="5" hidden="1" customWidth="1"/>
    <col min="19" max="19" width="9.28515625" style="5" hidden="1" customWidth="1"/>
    <col min="20" max="21" width="6.7109375" style="5" hidden="1" customWidth="1"/>
    <col min="22" max="22" width="9.7109375" style="5" hidden="1" customWidth="1"/>
    <col min="23" max="36" width="6.85546875" style="5" hidden="1" customWidth="1"/>
    <col min="37" max="37" width="14.42578125" style="5" hidden="1" customWidth="1"/>
    <col min="38" max="38" width="10.85546875" style="5" hidden="1" customWidth="1"/>
    <col min="39" max="39" width="11.5703125" style="5" hidden="1" customWidth="1"/>
    <col min="40" max="40" width="11.7109375" style="6" customWidth="1"/>
    <col min="41" max="41" width="13.28515625" style="7" customWidth="1"/>
    <col min="42" max="42" width="14.85546875" style="7" customWidth="1"/>
    <col min="43" max="43" width="13.140625" style="7" customWidth="1"/>
    <col min="44" max="44" width="16.140625" style="7" customWidth="1"/>
    <col min="45" max="943" width="9.140625" style="7" customWidth="1"/>
  </cols>
  <sheetData>
    <row r="1" spans="1:1015" ht="45.75" customHeight="1" x14ac:dyDescent="0.2">
      <c r="A1" s="159" t="s">
        <v>43</v>
      </c>
      <c r="B1" s="160"/>
      <c r="C1" s="160"/>
      <c r="D1" s="62" t="s">
        <v>44</v>
      </c>
      <c r="E1" s="159" t="s">
        <v>33</v>
      </c>
      <c r="F1" s="160"/>
      <c r="G1" s="173" t="s">
        <v>42</v>
      </c>
      <c r="H1" s="174"/>
      <c r="I1" s="174"/>
      <c r="J1" s="174"/>
      <c r="K1" s="174"/>
      <c r="L1" s="174"/>
      <c r="M1" s="174"/>
      <c r="N1" s="174"/>
      <c r="O1" s="174"/>
      <c r="P1" s="174"/>
      <c r="Q1" s="175"/>
      <c r="R1" s="154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</row>
    <row r="2" spans="1:1015" s="22" customFormat="1" ht="183" customHeight="1" thickBot="1" x14ac:dyDescent="0.25">
      <c r="A2" s="54" t="s">
        <v>32</v>
      </c>
      <c r="B2" s="61" t="s">
        <v>0</v>
      </c>
      <c r="C2" s="61" t="s">
        <v>1</v>
      </c>
      <c r="D2" s="55" t="s">
        <v>2</v>
      </c>
      <c r="E2" s="56" t="s">
        <v>3</v>
      </c>
      <c r="F2" s="57" t="s">
        <v>4</v>
      </c>
      <c r="G2" s="57" t="s">
        <v>34</v>
      </c>
      <c r="H2" s="57" t="s">
        <v>35</v>
      </c>
      <c r="I2" s="63" t="s">
        <v>36</v>
      </c>
      <c r="J2" s="63" t="s">
        <v>37</v>
      </c>
      <c r="K2" s="63" t="s">
        <v>38</v>
      </c>
      <c r="L2" s="63" t="s">
        <v>39</v>
      </c>
      <c r="M2" s="46" t="s">
        <v>40</v>
      </c>
      <c r="N2" s="8" t="s">
        <v>5</v>
      </c>
      <c r="O2" s="9" t="s">
        <v>77</v>
      </c>
      <c r="P2" s="10" t="s">
        <v>6</v>
      </c>
      <c r="Q2" s="11" t="s">
        <v>7</v>
      </c>
      <c r="R2" s="12" t="s">
        <v>8</v>
      </c>
      <c r="S2" s="13" t="s">
        <v>9</v>
      </c>
      <c r="T2" s="14" t="s">
        <v>10</v>
      </c>
      <c r="U2" s="15" t="s">
        <v>11</v>
      </c>
      <c r="V2" s="16" t="s">
        <v>12</v>
      </c>
      <c r="W2" s="16" t="s">
        <v>13</v>
      </c>
      <c r="X2" s="16" t="s">
        <v>14</v>
      </c>
      <c r="Y2" s="16" t="s">
        <v>15</v>
      </c>
      <c r="Z2" s="16" t="s">
        <v>16</v>
      </c>
      <c r="AA2" s="16" t="s">
        <v>17</v>
      </c>
      <c r="AB2" s="16" t="s">
        <v>18</v>
      </c>
      <c r="AC2" s="16" t="s">
        <v>19</v>
      </c>
      <c r="AD2" s="16" t="s">
        <v>20</v>
      </c>
      <c r="AE2" s="16" t="s">
        <v>21</v>
      </c>
      <c r="AF2" s="16" t="s">
        <v>22</v>
      </c>
      <c r="AG2" s="17" t="s">
        <v>23</v>
      </c>
      <c r="AH2" s="17" t="s">
        <v>24</v>
      </c>
      <c r="AI2" s="18" t="s">
        <v>25</v>
      </c>
      <c r="AJ2" s="19" t="s">
        <v>26</v>
      </c>
      <c r="AK2" s="20" t="s">
        <v>31</v>
      </c>
      <c r="AL2" s="44" t="s">
        <v>29</v>
      </c>
      <c r="AM2" s="45" t="s">
        <v>30</v>
      </c>
      <c r="AN2" s="21" t="s">
        <v>27</v>
      </c>
      <c r="AO2" s="48" t="s">
        <v>41</v>
      </c>
      <c r="AP2" s="48" t="s">
        <v>41</v>
      </c>
      <c r="AQ2" s="48" t="s">
        <v>41</v>
      </c>
      <c r="AR2" s="48" t="s">
        <v>41</v>
      </c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</row>
    <row r="3" spans="1:1015" ht="31.5" customHeight="1" thickBot="1" x14ac:dyDescent="0.25">
      <c r="A3" s="165" t="s">
        <v>45</v>
      </c>
      <c r="B3" s="161">
        <v>1</v>
      </c>
      <c r="C3" s="69">
        <v>1</v>
      </c>
      <c r="D3" s="70" t="s">
        <v>47</v>
      </c>
      <c r="E3" s="86" t="s">
        <v>58</v>
      </c>
      <c r="F3" s="35" t="s">
        <v>59</v>
      </c>
      <c r="G3" s="34"/>
      <c r="H3" s="35" t="s">
        <v>60</v>
      </c>
      <c r="I3" s="35">
        <v>30</v>
      </c>
      <c r="J3" s="87">
        <v>10</v>
      </c>
      <c r="K3" s="74"/>
      <c r="L3" s="47">
        <f t="shared" ref="L3:L33" si="0">K3-(SUM(AO3:AR3))</f>
        <v>0</v>
      </c>
      <c r="M3" s="59" t="str">
        <f>IF(L5&lt;=0,"ATENÇÃO","OK")</f>
        <v>ATENÇÃO</v>
      </c>
      <c r="N3" s="98"/>
      <c r="O3" s="101"/>
      <c r="P3" s="37"/>
      <c r="Q3" s="38"/>
      <c r="R3" s="37"/>
      <c r="S3" s="37"/>
      <c r="T3" s="37"/>
      <c r="U3" s="80"/>
      <c r="V3" s="41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28">
        <f>SUM(N3:V3)+SUM(AG3:AK3)</f>
        <v>0</v>
      </c>
      <c r="AO3" s="49"/>
      <c r="AP3" s="49"/>
      <c r="AQ3" s="49"/>
      <c r="AR3" s="49"/>
    </row>
    <row r="4" spans="1:1015" ht="31.5" customHeight="1" thickBot="1" x14ac:dyDescent="0.25">
      <c r="A4" s="166"/>
      <c r="B4" s="162"/>
      <c r="C4" s="69">
        <v>2</v>
      </c>
      <c r="D4" s="71" t="s">
        <v>48</v>
      </c>
      <c r="E4" s="86" t="s">
        <v>58</v>
      </c>
      <c r="F4" s="35" t="s">
        <v>59</v>
      </c>
      <c r="G4" s="34"/>
      <c r="H4" s="35" t="s">
        <v>60</v>
      </c>
      <c r="I4" s="35">
        <v>30</v>
      </c>
      <c r="J4" s="87">
        <v>22</v>
      </c>
      <c r="K4" s="74"/>
      <c r="L4" s="47">
        <f t="shared" si="0"/>
        <v>0</v>
      </c>
      <c r="M4" s="59" t="str">
        <f t="shared" ref="M4:M12" si="1">IF(L6&lt;=0,"ATENÇÃO","OK")</f>
        <v>ATENÇÃO</v>
      </c>
      <c r="N4" s="99"/>
      <c r="O4" s="102"/>
      <c r="P4" s="64"/>
      <c r="Q4" s="65"/>
      <c r="R4" s="64"/>
      <c r="S4" s="64"/>
      <c r="T4" s="64"/>
      <c r="U4" s="81"/>
      <c r="V4" s="66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28">
        <f t="shared" ref="AN4:AN33" si="2">SUM(N4:V4)+SUM(AG4:AK4)</f>
        <v>0</v>
      </c>
      <c r="AO4" s="67"/>
      <c r="AP4" s="67"/>
      <c r="AQ4" s="67"/>
      <c r="AR4" s="67"/>
    </row>
    <row r="5" spans="1:1015" ht="32.25" customHeight="1" thickBot="1" x14ac:dyDescent="0.25">
      <c r="A5" s="167"/>
      <c r="B5" s="163"/>
      <c r="C5" s="69">
        <v>3</v>
      </c>
      <c r="D5" s="71" t="s">
        <v>49</v>
      </c>
      <c r="E5" s="86" t="s">
        <v>58</v>
      </c>
      <c r="F5" s="35" t="s">
        <v>59</v>
      </c>
      <c r="G5" s="34"/>
      <c r="H5" s="35" t="s">
        <v>60</v>
      </c>
      <c r="I5" s="35">
        <v>30</v>
      </c>
      <c r="J5" s="87">
        <v>25</v>
      </c>
      <c r="K5" s="74"/>
      <c r="L5" s="47">
        <f t="shared" si="0"/>
        <v>0</v>
      </c>
      <c r="M5" s="59" t="str">
        <f t="shared" si="1"/>
        <v>ATENÇÃO</v>
      </c>
      <c r="N5" s="100"/>
      <c r="O5" s="103"/>
      <c r="P5" s="39"/>
      <c r="Q5" s="40"/>
      <c r="R5" s="39"/>
      <c r="S5" s="39"/>
      <c r="T5" s="39"/>
      <c r="U5" s="82"/>
      <c r="V5" s="42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28">
        <f t="shared" si="2"/>
        <v>0</v>
      </c>
      <c r="AO5" s="50"/>
      <c r="AP5" s="50"/>
      <c r="AQ5" s="50"/>
      <c r="AR5" s="50"/>
    </row>
    <row r="6" spans="1:1015" ht="39.6" customHeight="1" thickBot="1" x14ac:dyDescent="0.25">
      <c r="A6" s="167"/>
      <c r="B6" s="163"/>
      <c r="C6" s="69">
        <v>4</v>
      </c>
      <c r="D6" s="71" t="s">
        <v>50</v>
      </c>
      <c r="E6" s="86" t="s">
        <v>58</v>
      </c>
      <c r="F6" s="35" t="s">
        <v>59</v>
      </c>
      <c r="G6" s="34"/>
      <c r="H6" s="35" t="s">
        <v>60</v>
      </c>
      <c r="I6" s="35">
        <v>30</v>
      </c>
      <c r="J6" s="87">
        <v>40</v>
      </c>
      <c r="K6" s="74"/>
      <c r="L6" s="47">
        <f t="shared" si="0"/>
        <v>0</v>
      </c>
      <c r="M6" s="59" t="str">
        <f t="shared" si="1"/>
        <v>ATENÇÃO</v>
      </c>
      <c r="N6" s="100"/>
      <c r="O6" s="103"/>
      <c r="P6" s="39"/>
      <c r="Q6" s="40"/>
      <c r="R6" s="39"/>
      <c r="S6" s="39"/>
      <c r="T6" s="39"/>
      <c r="U6" s="82"/>
      <c r="V6" s="42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28">
        <f t="shared" si="2"/>
        <v>0</v>
      </c>
      <c r="AO6" s="50"/>
      <c r="AP6" s="50"/>
      <c r="AQ6" s="50"/>
      <c r="AR6" s="50"/>
    </row>
    <row r="7" spans="1:1015" ht="39.6" customHeight="1" thickBot="1" x14ac:dyDescent="0.25">
      <c r="A7" s="167"/>
      <c r="B7" s="163"/>
      <c r="C7" s="69">
        <v>5</v>
      </c>
      <c r="D7" s="71" t="s">
        <v>51</v>
      </c>
      <c r="E7" s="86" t="s">
        <v>58</v>
      </c>
      <c r="F7" s="35" t="s">
        <v>59</v>
      </c>
      <c r="G7" s="34"/>
      <c r="H7" s="35" t="s">
        <v>60</v>
      </c>
      <c r="I7" s="35">
        <v>30</v>
      </c>
      <c r="J7" s="87">
        <v>40</v>
      </c>
      <c r="K7" s="74"/>
      <c r="L7" s="47">
        <f t="shared" si="0"/>
        <v>0</v>
      </c>
      <c r="M7" s="59" t="str">
        <f t="shared" si="1"/>
        <v>ATENÇÃO</v>
      </c>
      <c r="N7" s="100"/>
      <c r="O7" s="103"/>
      <c r="P7" s="39"/>
      <c r="Q7" s="40"/>
      <c r="R7" s="39"/>
      <c r="S7" s="39"/>
      <c r="T7" s="39"/>
      <c r="U7" s="82"/>
      <c r="V7" s="42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28">
        <f t="shared" si="2"/>
        <v>0</v>
      </c>
      <c r="AO7" s="50"/>
      <c r="AP7" s="50"/>
      <c r="AQ7" s="50"/>
      <c r="AR7" s="50"/>
    </row>
    <row r="8" spans="1:1015" ht="39.6" customHeight="1" thickBot="1" x14ac:dyDescent="0.25">
      <c r="A8" s="167"/>
      <c r="B8" s="163"/>
      <c r="C8" s="69">
        <v>6</v>
      </c>
      <c r="D8" s="71" t="s">
        <v>52</v>
      </c>
      <c r="E8" s="86" t="s">
        <v>58</v>
      </c>
      <c r="F8" s="35" t="s">
        <v>59</v>
      </c>
      <c r="G8" s="34"/>
      <c r="H8" s="35" t="s">
        <v>60</v>
      </c>
      <c r="I8" s="35">
        <v>30</v>
      </c>
      <c r="J8" s="87">
        <v>40</v>
      </c>
      <c r="K8" s="74"/>
      <c r="L8" s="47">
        <f t="shared" si="0"/>
        <v>0</v>
      </c>
      <c r="M8" s="59" t="str">
        <f t="shared" si="1"/>
        <v>ATENÇÃO</v>
      </c>
      <c r="N8" s="100"/>
      <c r="O8" s="103"/>
      <c r="P8" s="39"/>
      <c r="Q8" s="40"/>
      <c r="R8" s="39"/>
      <c r="S8" s="39"/>
      <c r="T8" s="39"/>
      <c r="U8" s="82"/>
      <c r="V8" s="42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28">
        <f t="shared" si="2"/>
        <v>0</v>
      </c>
      <c r="AO8" s="50"/>
      <c r="AP8" s="50"/>
      <c r="AQ8" s="50"/>
      <c r="AR8" s="50"/>
    </row>
    <row r="9" spans="1:1015" ht="39.6" customHeight="1" thickBot="1" x14ac:dyDescent="0.25">
      <c r="A9" s="167"/>
      <c r="B9" s="163"/>
      <c r="C9" s="69">
        <v>7</v>
      </c>
      <c r="D9" s="71" t="s">
        <v>53</v>
      </c>
      <c r="E9" s="86" t="s">
        <v>58</v>
      </c>
      <c r="F9" s="35" t="s">
        <v>59</v>
      </c>
      <c r="G9" s="34"/>
      <c r="H9" s="35" t="s">
        <v>60</v>
      </c>
      <c r="I9" s="35">
        <v>30</v>
      </c>
      <c r="J9" s="87">
        <v>33.5</v>
      </c>
      <c r="K9" s="74"/>
      <c r="L9" s="47">
        <f t="shared" si="0"/>
        <v>0</v>
      </c>
      <c r="M9" s="59" t="str">
        <f t="shared" si="1"/>
        <v>ATENÇÃO</v>
      </c>
      <c r="N9" s="100"/>
      <c r="O9" s="103"/>
      <c r="P9" s="39"/>
      <c r="Q9" s="40"/>
      <c r="R9" s="39"/>
      <c r="S9" s="39"/>
      <c r="T9" s="39"/>
      <c r="U9" s="82"/>
      <c r="V9" s="42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28">
        <f t="shared" si="2"/>
        <v>0</v>
      </c>
      <c r="AO9" s="50"/>
      <c r="AP9" s="50"/>
      <c r="AQ9" s="50"/>
      <c r="AR9" s="50"/>
    </row>
    <row r="10" spans="1:1015" ht="35.450000000000003" customHeight="1" thickBot="1" x14ac:dyDescent="0.25">
      <c r="A10" s="167"/>
      <c r="B10" s="163"/>
      <c r="C10" s="69">
        <v>8</v>
      </c>
      <c r="D10" s="71" t="s">
        <v>54</v>
      </c>
      <c r="E10" s="86" t="s">
        <v>58</v>
      </c>
      <c r="F10" s="35" t="s">
        <v>59</v>
      </c>
      <c r="G10" s="34"/>
      <c r="H10" s="35" t="s">
        <v>60</v>
      </c>
      <c r="I10" s="35">
        <v>30</v>
      </c>
      <c r="J10" s="87">
        <v>42</v>
      </c>
      <c r="K10" s="74"/>
      <c r="L10" s="47">
        <f t="shared" si="0"/>
        <v>0</v>
      </c>
      <c r="M10" s="59" t="str">
        <f t="shared" si="1"/>
        <v>ATENÇÃO</v>
      </c>
      <c r="N10" s="100"/>
      <c r="O10" s="103"/>
      <c r="P10" s="39"/>
      <c r="Q10" s="40"/>
      <c r="R10" s="39"/>
      <c r="S10" s="39"/>
      <c r="T10" s="39"/>
      <c r="U10" s="82"/>
      <c r="V10" s="42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28">
        <f t="shared" si="2"/>
        <v>0</v>
      </c>
      <c r="AO10" s="50"/>
      <c r="AP10" s="50"/>
      <c r="AQ10" s="50"/>
      <c r="AR10" s="50"/>
    </row>
    <row r="11" spans="1:1015" ht="18.75" thickBot="1" x14ac:dyDescent="0.3">
      <c r="A11" s="167"/>
      <c r="B11" s="163"/>
      <c r="C11" s="69">
        <v>9</v>
      </c>
      <c r="D11" s="72" t="s">
        <v>55</v>
      </c>
      <c r="E11" s="86" t="s">
        <v>58</v>
      </c>
      <c r="F11" s="35" t="s">
        <v>59</v>
      </c>
      <c r="G11" s="34"/>
      <c r="H11" s="35" t="s">
        <v>60</v>
      </c>
      <c r="I11" s="35">
        <v>30</v>
      </c>
      <c r="J11" s="87">
        <v>40</v>
      </c>
      <c r="K11" s="74"/>
      <c r="L11" s="47">
        <f t="shared" si="0"/>
        <v>0</v>
      </c>
      <c r="M11" s="59" t="str">
        <f t="shared" si="1"/>
        <v>ATENÇÃO</v>
      </c>
      <c r="N11" s="100"/>
      <c r="O11" s="103"/>
      <c r="P11" s="39"/>
      <c r="Q11" s="40"/>
      <c r="R11" s="39"/>
      <c r="S11" s="39"/>
      <c r="T11" s="39"/>
      <c r="U11" s="82"/>
      <c r="V11" s="42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28">
        <f t="shared" si="2"/>
        <v>0</v>
      </c>
      <c r="AO11" s="50"/>
      <c r="AP11" s="50"/>
      <c r="AQ11" s="50"/>
      <c r="AR11" s="50"/>
    </row>
    <row r="12" spans="1:1015" ht="18.75" thickBot="1" x14ac:dyDescent="0.3">
      <c r="A12" s="167"/>
      <c r="B12" s="163"/>
      <c r="C12" s="69">
        <v>10</v>
      </c>
      <c r="D12" s="72" t="s">
        <v>56</v>
      </c>
      <c r="E12" s="86" t="s">
        <v>58</v>
      </c>
      <c r="F12" s="35" t="s">
        <v>59</v>
      </c>
      <c r="G12" s="34"/>
      <c r="H12" s="35" t="s">
        <v>60</v>
      </c>
      <c r="I12" s="35">
        <v>30</v>
      </c>
      <c r="J12" s="87">
        <v>40</v>
      </c>
      <c r="K12" s="74"/>
      <c r="L12" s="47">
        <f t="shared" si="0"/>
        <v>0</v>
      </c>
      <c r="M12" s="59" t="str">
        <f t="shared" si="1"/>
        <v>ATENÇÃO</v>
      </c>
      <c r="N12" s="100"/>
      <c r="O12" s="103"/>
      <c r="P12" s="39"/>
      <c r="Q12" s="40"/>
      <c r="R12" s="39"/>
      <c r="S12" s="39"/>
      <c r="T12" s="39"/>
      <c r="U12" s="82"/>
      <c r="V12" s="42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28">
        <f t="shared" si="2"/>
        <v>0</v>
      </c>
      <c r="AO12" s="50"/>
      <c r="AP12" s="50"/>
      <c r="AQ12" s="50"/>
      <c r="AR12" s="50"/>
    </row>
    <row r="13" spans="1:1015" ht="18.75" thickBot="1" x14ac:dyDescent="0.3">
      <c r="A13" s="168"/>
      <c r="B13" s="164"/>
      <c r="C13" s="69">
        <v>11</v>
      </c>
      <c r="D13" s="73" t="s">
        <v>57</v>
      </c>
      <c r="E13" s="86" t="s">
        <v>58</v>
      </c>
      <c r="F13" s="35" t="s">
        <v>59</v>
      </c>
      <c r="G13" s="36"/>
      <c r="H13" s="35" t="s">
        <v>60</v>
      </c>
      <c r="I13" s="35">
        <v>30</v>
      </c>
      <c r="J13" s="87">
        <v>40</v>
      </c>
      <c r="K13" s="74"/>
      <c r="L13" s="47">
        <f t="shared" si="0"/>
        <v>0</v>
      </c>
      <c r="M13" s="59" t="str">
        <f>IF(L22&lt;=0,"ATENÇÃO","OK")</f>
        <v>ATENÇÃO</v>
      </c>
      <c r="N13" s="100"/>
      <c r="O13" s="103"/>
      <c r="P13" s="39"/>
      <c r="Q13" s="40"/>
      <c r="R13" s="39"/>
      <c r="S13" s="39"/>
      <c r="T13" s="39"/>
      <c r="U13" s="82"/>
      <c r="V13" s="43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28">
        <f t="shared" si="2"/>
        <v>0</v>
      </c>
      <c r="AO13" s="51"/>
      <c r="AP13" s="51"/>
      <c r="AQ13" s="51"/>
      <c r="AR13" s="51"/>
    </row>
    <row r="14" spans="1:1015" ht="28.7" customHeight="1" thickBot="1" x14ac:dyDescent="0.3">
      <c r="A14" s="156" t="s">
        <v>46</v>
      </c>
      <c r="B14" s="169">
        <v>2</v>
      </c>
      <c r="C14" s="68">
        <v>12</v>
      </c>
      <c r="D14" s="88" t="s">
        <v>61</v>
      </c>
      <c r="E14" s="89" t="s">
        <v>71</v>
      </c>
      <c r="F14" s="90" t="s">
        <v>72</v>
      </c>
      <c r="G14" s="91" t="s">
        <v>73</v>
      </c>
      <c r="H14" s="91" t="s">
        <v>60</v>
      </c>
      <c r="I14" s="92">
        <v>30</v>
      </c>
      <c r="J14" s="93">
        <v>134</v>
      </c>
      <c r="K14" s="97"/>
      <c r="L14" s="47">
        <f t="shared" si="0"/>
        <v>0</v>
      </c>
      <c r="M14" s="60" t="str">
        <f>IF(L22&lt;=0,"ATENÇÃO","OK")</f>
        <v>ATENÇÃO</v>
      </c>
      <c r="N14" s="29"/>
      <c r="O14" s="104"/>
      <c r="P14" s="30"/>
      <c r="Q14" s="32"/>
      <c r="R14" s="29"/>
      <c r="S14" s="83"/>
      <c r="T14" s="29"/>
      <c r="U14" s="33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33"/>
      <c r="AI14" s="29"/>
      <c r="AJ14" s="29"/>
      <c r="AK14" s="29"/>
      <c r="AL14" s="29"/>
      <c r="AM14" s="29"/>
      <c r="AN14" s="28">
        <f t="shared" si="2"/>
        <v>0</v>
      </c>
      <c r="AO14" s="52"/>
      <c r="AP14" s="52"/>
      <c r="AQ14" s="52"/>
      <c r="AR14" s="52"/>
    </row>
    <row r="15" spans="1:1015" ht="28.5" customHeight="1" thickBot="1" x14ac:dyDescent="0.3">
      <c r="A15" s="157"/>
      <c r="B15" s="170"/>
      <c r="C15" s="68">
        <v>13</v>
      </c>
      <c r="D15" s="94" t="s">
        <v>62</v>
      </c>
      <c r="E15" s="89" t="s">
        <v>71</v>
      </c>
      <c r="F15" s="90" t="s">
        <v>72</v>
      </c>
      <c r="G15" s="95" t="s">
        <v>74</v>
      </c>
      <c r="H15" s="91" t="s">
        <v>60</v>
      </c>
      <c r="I15" s="92">
        <v>30</v>
      </c>
      <c r="J15" s="93">
        <v>109</v>
      </c>
      <c r="K15" s="97"/>
      <c r="L15" s="47">
        <f t="shared" si="0"/>
        <v>0</v>
      </c>
      <c r="M15" s="60" t="str">
        <f t="shared" ref="M15:M16" si="3">IF(L23&lt;=0,"ATENÇÃO","OK")</f>
        <v>ATENÇÃO</v>
      </c>
      <c r="N15" s="75"/>
      <c r="O15" s="105"/>
      <c r="P15" s="76"/>
      <c r="Q15" s="77"/>
      <c r="R15" s="75"/>
      <c r="S15" s="84"/>
      <c r="T15" s="75"/>
      <c r="U15" s="78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8"/>
      <c r="AI15" s="75"/>
      <c r="AJ15" s="75"/>
      <c r="AK15" s="75"/>
      <c r="AL15" s="75"/>
      <c r="AM15" s="75"/>
      <c r="AN15" s="28">
        <f t="shared" si="2"/>
        <v>0</v>
      </c>
      <c r="AO15" s="79"/>
      <c r="AP15" s="79"/>
      <c r="AQ15" s="79"/>
      <c r="AR15" s="79"/>
    </row>
    <row r="16" spans="1:1015" ht="28.7" customHeight="1" thickBot="1" x14ac:dyDescent="0.3">
      <c r="A16" s="157"/>
      <c r="B16" s="170"/>
      <c r="C16" s="68">
        <v>14</v>
      </c>
      <c r="D16" s="94" t="s">
        <v>63</v>
      </c>
      <c r="E16" s="89" t="s">
        <v>71</v>
      </c>
      <c r="F16" s="90" t="s">
        <v>72</v>
      </c>
      <c r="G16" s="95" t="s">
        <v>74</v>
      </c>
      <c r="H16" s="91" t="s">
        <v>60</v>
      </c>
      <c r="I16" s="92">
        <v>30</v>
      </c>
      <c r="J16" s="93">
        <v>109</v>
      </c>
      <c r="K16" s="97"/>
      <c r="L16" s="47">
        <f t="shared" si="0"/>
        <v>0</v>
      </c>
      <c r="M16" s="60" t="str">
        <f t="shared" si="3"/>
        <v>OK</v>
      </c>
      <c r="N16" s="75"/>
      <c r="O16" s="105"/>
      <c r="P16" s="76"/>
      <c r="Q16" s="77"/>
      <c r="R16" s="75"/>
      <c r="S16" s="84"/>
      <c r="T16" s="75"/>
      <c r="U16" s="78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8"/>
      <c r="AI16" s="75"/>
      <c r="AJ16" s="75"/>
      <c r="AK16" s="75"/>
      <c r="AL16" s="75"/>
      <c r="AM16" s="75"/>
      <c r="AN16" s="28">
        <f t="shared" si="2"/>
        <v>0</v>
      </c>
      <c r="AO16" s="79"/>
      <c r="AP16" s="79"/>
      <c r="AQ16" s="79"/>
      <c r="AR16" s="79"/>
    </row>
    <row r="17" spans="1:44" ht="28.7" customHeight="1" thickBot="1" x14ac:dyDescent="0.3">
      <c r="A17" s="157"/>
      <c r="B17" s="170"/>
      <c r="C17" s="68">
        <v>15</v>
      </c>
      <c r="D17" s="94" t="s">
        <v>64</v>
      </c>
      <c r="E17" s="89" t="s">
        <v>71</v>
      </c>
      <c r="F17" s="90" t="s">
        <v>72</v>
      </c>
      <c r="G17" s="95" t="s">
        <v>75</v>
      </c>
      <c r="H17" s="91" t="s">
        <v>60</v>
      </c>
      <c r="I17" s="92">
        <v>30</v>
      </c>
      <c r="J17" s="93">
        <v>274</v>
      </c>
      <c r="K17" s="97"/>
      <c r="L17" s="47">
        <f t="shared" si="0"/>
        <v>0</v>
      </c>
      <c r="M17" s="60" t="str">
        <f>IF(L32&lt;=0,"ATENÇÃO","OK")</f>
        <v>OK</v>
      </c>
      <c r="N17" s="75"/>
      <c r="O17" s="105"/>
      <c r="P17" s="76"/>
      <c r="Q17" s="77"/>
      <c r="R17" s="75"/>
      <c r="S17" s="84"/>
      <c r="T17" s="75"/>
      <c r="U17" s="78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8"/>
      <c r="AI17" s="75"/>
      <c r="AJ17" s="75"/>
      <c r="AK17" s="75"/>
      <c r="AL17" s="75"/>
      <c r="AM17" s="75"/>
      <c r="AN17" s="28">
        <f t="shared" si="2"/>
        <v>0</v>
      </c>
      <c r="AO17" s="79"/>
      <c r="AP17" s="79"/>
      <c r="AQ17" s="79"/>
      <c r="AR17" s="79"/>
    </row>
    <row r="18" spans="1:44" ht="28.7" customHeight="1" thickBot="1" x14ac:dyDescent="0.3">
      <c r="A18" s="157"/>
      <c r="B18" s="170"/>
      <c r="C18" s="68">
        <v>16</v>
      </c>
      <c r="D18" s="94" t="s">
        <v>65</v>
      </c>
      <c r="E18" s="89" t="s">
        <v>71</v>
      </c>
      <c r="F18" s="90" t="s">
        <v>72</v>
      </c>
      <c r="G18" s="95" t="s">
        <v>74</v>
      </c>
      <c r="H18" s="91" t="s">
        <v>60</v>
      </c>
      <c r="I18" s="92">
        <v>30</v>
      </c>
      <c r="J18" s="93">
        <v>74</v>
      </c>
      <c r="K18" s="97"/>
      <c r="L18" s="47">
        <f t="shared" si="0"/>
        <v>0</v>
      </c>
      <c r="M18" s="60" t="str">
        <f>IF(L33&lt;=0,"ATENÇÃO","OK")</f>
        <v>OK</v>
      </c>
      <c r="N18" s="75"/>
      <c r="O18" s="105"/>
      <c r="P18" s="76"/>
      <c r="Q18" s="77"/>
      <c r="R18" s="75"/>
      <c r="S18" s="84"/>
      <c r="T18" s="75"/>
      <c r="U18" s="78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8"/>
      <c r="AI18" s="75"/>
      <c r="AJ18" s="75"/>
      <c r="AK18" s="75"/>
      <c r="AL18" s="75"/>
      <c r="AM18" s="75"/>
      <c r="AN18" s="28">
        <f t="shared" si="2"/>
        <v>0</v>
      </c>
      <c r="AO18" s="79"/>
      <c r="AP18" s="79"/>
      <c r="AQ18" s="79"/>
      <c r="AR18" s="79"/>
    </row>
    <row r="19" spans="1:44" ht="28.7" customHeight="1" thickBot="1" x14ac:dyDescent="0.3">
      <c r="A19" s="157"/>
      <c r="B19" s="170"/>
      <c r="C19" s="68">
        <v>17</v>
      </c>
      <c r="D19" s="94" t="s">
        <v>66</v>
      </c>
      <c r="E19" s="89" t="s">
        <v>71</v>
      </c>
      <c r="F19" s="90" t="s">
        <v>72</v>
      </c>
      <c r="G19" s="95" t="s">
        <v>73</v>
      </c>
      <c r="H19" s="91" t="s">
        <v>60</v>
      </c>
      <c r="I19" s="92">
        <v>30</v>
      </c>
      <c r="J19" s="93">
        <v>34</v>
      </c>
      <c r="K19" s="97"/>
      <c r="L19" s="47">
        <f t="shared" si="0"/>
        <v>0</v>
      </c>
      <c r="M19" s="60" t="str">
        <f>IF(L33&lt;=0,"ATENÇÃO","OK")</f>
        <v>OK</v>
      </c>
      <c r="N19" s="75"/>
      <c r="O19" s="105"/>
      <c r="P19" s="76"/>
      <c r="Q19" s="77"/>
      <c r="R19" s="75"/>
      <c r="S19" s="84"/>
      <c r="T19" s="75"/>
      <c r="U19" s="78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8"/>
      <c r="AI19" s="75"/>
      <c r="AJ19" s="75"/>
      <c r="AK19" s="75"/>
      <c r="AL19" s="75"/>
      <c r="AM19" s="75"/>
      <c r="AN19" s="28">
        <f t="shared" si="2"/>
        <v>0</v>
      </c>
      <c r="AO19" s="79"/>
      <c r="AP19" s="79"/>
      <c r="AQ19" s="79"/>
      <c r="AR19" s="79"/>
    </row>
    <row r="20" spans="1:44" ht="28.7" customHeight="1" thickBot="1" x14ac:dyDescent="0.3">
      <c r="A20" s="157"/>
      <c r="B20" s="170"/>
      <c r="C20" s="68">
        <v>18</v>
      </c>
      <c r="D20" s="94" t="s">
        <v>67</v>
      </c>
      <c r="E20" s="89" t="s">
        <v>71</v>
      </c>
      <c r="F20" s="90" t="s">
        <v>72</v>
      </c>
      <c r="G20" s="95" t="s">
        <v>76</v>
      </c>
      <c r="H20" s="91" t="s">
        <v>60</v>
      </c>
      <c r="I20" s="92">
        <v>30</v>
      </c>
      <c r="J20" s="93">
        <v>27</v>
      </c>
      <c r="K20" s="97"/>
      <c r="L20" s="47">
        <f t="shared" si="0"/>
        <v>0</v>
      </c>
      <c r="M20" s="60" t="str">
        <f>IF(L34&lt;=0,"ATENÇÃO","OK")</f>
        <v>ATENÇÃO</v>
      </c>
      <c r="N20" s="75"/>
      <c r="O20" s="105"/>
      <c r="P20" s="76"/>
      <c r="Q20" s="77"/>
      <c r="R20" s="75"/>
      <c r="S20" s="84"/>
      <c r="T20" s="75"/>
      <c r="U20" s="78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8"/>
      <c r="AI20" s="75"/>
      <c r="AJ20" s="75"/>
      <c r="AK20" s="75"/>
      <c r="AL20" s="75"/>
      <c r="AM20" s="75"/>
      <c r="AN20" s="28">
        <f t="shared" si="2"/>
        <v>0</v>
      </c>
      <c r="AO20" s="79"/>
      <c r="AP20" s="79"/>
      <c r="AQ20" s="79"/>
      <c r="AR20" s="79"/>
    </row>
    <row r="21" spans="1:44" ht="28.7" customHeight="1" thickBot="1" x14ac:dyDescent="0.3">
      <c r="A21" s="157"/>
      <c r="B21" s="170"/>
      <c r="C21" s="68">
        <v>19</v>
      </c>
      <c r="D21" s="94" t="s">
        <v>68</v>
      </c>
      <c r="E21" s="89" t="s">
        <v>71</v>
      </c>
      <c r="F21" s="90" t="s">
        <v>72</v>
      </c>
      <c r="G21" s="95" t="s">
        <v>76</v>
      </c>
      <c r="H21" s="91" t="s">
        <v>60</v>
      </c>
      <c r="I21" s="92">
        <v>30</v>
      </c>
      <c r="J21" s="93">
        <v>31</v>
      </c>
      <c r="K21" s="97"/>
      <c r="L21" s="47">
        <f t="shared" si="0"/>
        <v>0</v>
      </c>
      <c r="M21" s="60" t="str">
        <f>IF(L35&lt;=0,"ATENÇÃO","OK")</f>
        <v>ATENÇÃO</v>
      </c>
      <c r="N21" s="75"/>
      <c r="O21" s="105"/>
      <c r="P21" s="76"/>
      <c r="Q21" s="77"/>
      <c r="R21" s="75"/>
      <c r="S21" s="84"/>
      <c r="T21" s="75"/>
      <c r="U21" s="78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8"/>
      <c r="AI21" s="75"/>
      <c r="AJ21" s="75"/>
      <c r="AK21" s="75"/>
      <c r="AL21" s="75"/>
      <c r="AM21" s="75"/>
      <c r="AN21" s="28">
        <f t="shared" si="2"/>
        <v>0</v>
      </c>
      <c r="AO21" s="79"/>
      <c r="AP21" s="79"/>
      <c r="AQ21" s="79"/>
      <c r="AR21" s="79"/>
    </row>
    <row r="22" spans="1:44" ht="30" customHeight="1" thickBot="1" x14ac:dyDescent="0.3">
      <c r="A22" s="157"/>
      <c r="B22" s="171"/>
      <c r="C22" s="68">
        <v>20</v>
      </c>
      <c r="D22" s="94" t="s">
        <v>69</v>
      </c>
      <c r="E22" s="89" t="s">
        <v>71</v>
      </c>
      <c r="F22" s="90" t="s">
        <v>72</v>
      </c>
      <c r="G22" s="96" t="s">
        <v>76</v>
      </c>
      <c r="H22" s="91" t="s">
        <v>60</v>
      </c>
      <c r="I22" s="92">
        <v>30</v>
      </c>
      <c r="J22" s="93">
        <v>37</v>
      </c>
      <c r="K22" s="97"/>
      <c r="L22" s="47">
        <f t="shared" si="0"/>
        <v>0</v>
      </c>
      <c r="M22" s="60" t="str">
        <f>IF(L36&lt;=0,"ATENÇÃO","OK")</f>
        <v>ATENÇÃO</v>
      </c>
      <c r="N22" s="24"/>
      <c r="O22" s="106"/>
      <c r="P22" s="25"/>
      <c r="Q22" s="26"/>
      <c r="R22" s="24"/>
      <c r="S22" s="85"/>
      <c r="T22" s="24"/>
      <c r="U22" s="27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7"/>
      <c r="AI22" s="24"/>
      <c r="AJ22" s="24"/>
      <c r="AK22" s="24"/>
      <c r="AL22" s="24"/>
      <c r="AM22" s="24"/>
      <c r="AN22" s="28">
        <f t="shared" si="2"/>
        <v>0</v>
      </c>
      <c r="AO22" s="53"/>
      <c r="AP22" s="53"/>
      <c r="AQ22" s="53"/>
      <c r="AR22" s="53"/>
    </row>
    <row r="23" spans="1:44" ht="60" customHeight="1" thickBot="1" x14ac:dyDescent="0.25">
      <c r="A23" s="157"/>
      <c r="B23" s="172"/>
      <c r="C23" s="107">
        <v>21</v>
      </c>
      <c r="D23" s="108" t="s">
        <v>70</v>
      </c>
      <c r="E23" s="109" t="s">
        <v>71</v>
      </c>
      <c r="F23" s="110" t="s">
        <v>72</v>
      </c>
      <c r="G23" s="111" t="s">
        <v>74</v>
      </c>
      <c r="H23" s="112" t="s">
        <v>60</v>
      </c>
      <c r="I23" s="113">
        <v>30</v>
      </c>
      <c r="J23" s="114">
        <v>87</v>
      </c>
      <c r="K23" s="115"/>
      <c r="L23" s="47">
        <f t="shared" si="0"/>
        <v>0</v>
      </c>
      <c r="M23" s="58" t="str">
        <f t="shared" ref="M23" si="4">IF(L24&lt;=0,"ATENÇÃO","OK")</f>
        <v>OK</v>
      </c>
      <c r="N23" s="116"/>
      <c r="O23" s="117"/>
      <c r="P23" s="118"/>
      <c r="Q23" s="119"/>
      <c r="R23" s="116"/>
      <c r="S23" s="120"/>
      <c r="T23" s="116"/>
      <c r="U23" s="121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21"/>
      <c r="AI23" s="116"/>
      <c r="AJ23" s="116"/>
      <c r="AK23" s="116"/>
      <c r="AL23" s="116"/>
      <c r="AM23" s="116"/>
      <c r="AN23" s="122">
        <f t="shared" si="2"/>
        <v>0</v>
      </c>
      <c r="AO23" s="123"/>
      <c r="AP23" s="123"/>
      <c r="AQ23" s="123"/>
      <c r="AR23" s="123"/>
    </row>
    <row r="24" spans="1:44" ht="29.25" customHeight="1" thickBot="1" x14ac:dyDescent="0.3">
      <c r="A24" s="158" t="s">
        <v>46</v>
      </c>
      <c r="B24" s="163">
        <v>4</v>
      </c>
      <c r="C24" s="124">
        <v>33</v>
      </c>
      <c r="D24" s="125" t="s">
        <v>61</v>
      </c>
      <c r="E24" s="126" t="s">
        <v>71</v>
      </c>
      <c r="F24" s="127" t="s">
        <v>28</v>
      </c>
      <c r="G24" s="127" t="s">
        <v>73</v>
      </c>
      <c r="H24" s="128" t="s">
        <v>60</v>
      </c>
      <c r="I24" s="131">
        <v>30</v>
      </c>
      <c r="J24" s="132">
        <v>134</v>
      </c>
      <c r="K24" s="133">
        <v>30</v>
      </c>
      <c r="L24" s="134">
        <f t="shared" si="0"/>
        <v>30</v>
      </c>
      <c r="M24" s="135" t="str">
        <f>IF(L32&lt;=0,"ATENÇÃO","OK")</f>
        <v>OK</v>
      </c>
      <c r="N24" s="136"/>
      <c r="O24" s="137"/>
      <c r="P24" s="138"/>
      <c r="Q24" s="139"/>
      <c r="R24" s="140"/>
      <c r="S24" s="140"/>
      <c r="T24" s="137"/>
      <c r="U24" s="137"/>
      <c r="V24" s="141"/>
      <c r="W24" s="137"/>
      <c r="X24" s="137"/>
      <c r="Y24" s="142"/>
      <c r="Z24" s="137"/>
      <c r="AA24" s="137"/>
      <c r="AB24" s="137"/>
      <c r="AC24" s="137"/>
      <c r="AD24" s="142"/>
      <c r="AE24" s="137"/>
      <c r="AF24" s="137"/>
      <c r="AG24" s="143"/>
      <c r="AH24" s="143"/>
      <c r="AI24" s="137"/>
      <c r="AJ24" s="137"/>
      <c r="AK24" s="144"/>
      <c r="AL24" s="144"/>
      <c r="AM24" s="144"/>
      <c r="AN24" s="145">
        <f t="shared" si="2"/>
        <v>0</v>
      </c>
      <c r="AO24" s="146"/>
      <c r="AP24" s="146"/>
      <c r="AQ24" s="146"/>
      <c r="AR24" s="146"/>
    </row>
    <row r="25" spans="1:44" ht="29.25" customHeight="1" thickBot="1" x14ac:dyDescent="0.3">
      <c r="A25" s="158"/>
      <c r="B25" s="163"/>
      <c r="C25" s="124">
        <v>34</v>
      </c>
      <c r="D25" s="129" t="s">
        <v>62</v>
      </c>
      <c r="E25" s="126" t="s">
        <v>71</v>
      </c>
      <c r="F25" s="127" t="s">
        <v>28</v>
      </c>
      <c r="G25" s="127" t="s">
        <v>74</v>
      </c>
      <c r="H25" s="128" t="s">
        <v>60</v>
      </c>
      <c r="I25" s="131">
        <v>30</v>
      </c>
      <c r="J25" s="132">
        <v>109</v>
      </c>
      <c r="K25" s="133">
        <v>15</v>
      </c>
      <c r="L25" s="134">
        <f t="shared" si="0"/>
        <v>15</v>
      </c>
      <c r="M25" s="135" t="str">
        <f t="shared" ref="M25:M33" si="5">IF(L33&lt;=0,"ATENÇÃO","OK")</f>
        <v>OK</v>
      </c>
      <c r="N25" s="136"/>
      <c r="O25" s="137"/>
      <c r="P25" s="138"/>
      <c r="Q25" s="139"/>
      <c r="R25" s="140"/>
      <c r="S25" s="140"/>
      <c r="T25" s="137"/>
      <c r="U25" s="137"/>
      <c r="V25" s="141"/>
      <c r="W25" s="137"/>
      <c r="X25" s="137"/>
      <c r="Y25" s="142"/>
      <c r="Z25" s="137"/>
      <c r="AA25" s="137"/>
      <c r="AB25" s="137"/>
      <c r="AC25" s="137"/>
      <c r="AD25" s="142"/>
      <c r="AE25" s="137"/>
      <c r="AF25" s="137"/>
      <c r="AG25" s="143"/>
      <c r="AH25" s="143"/>
      <c r="AI25" s="137"/>
      <c r="AJ25" s="137"/>
      <c r="AK25" s="144"/>
      <c r="AL25" s="144"/>
      <c r="AM25" s="144"/>
      <c r="AN25" s="145">
        <f t="shared" si="2"/>
        <v>0</v>
      </c>
      <c r="AO25" s="146"/>
      <c r="AP25" s="146"/>
      <c r="AQ25" s="146"/>
      <c r="AR25" s="146"/>
    </row>
    <row r="26" spans="1:44" ht="29.25" customHeight="1" thickBot="1" x14ac:dyDescent="0.3">
      <c r="A26" s="158"/>
      <c r="B26" s="163"/>
      <c r="C26" s="124">
        <v>35</v>
      </c>
      <c r="D26" s="129" t="s">
        <v>63</v>
      </c>
      <c r="E26" s="126" t="s">
        <v>71</v>
      </c>
      <c r="F26" s="127" t="s">
        <v>28</v>
      </c>
      <c r="G26" s="127" t="s">
        <v>74</v>
      </c>
      <c r="H26" s="128" t="s">
        <v>60</v>
      </c>
      <c r="I26" s="131">
        <v>30</v>
      </c>
      <c r="J26" s="132">
        <v>109</v>
      </c>
      <c r="K26" s="133">
        <v>2</v>
      </c>
      <c r="L26" s="134">
        <f t="shared" si="0"/>
        <v>2</v>
      </c>
      <c r="M26" s="135" t="str">
        <f t="shared" si="5"/>
        <v>ATENÇÃO</v>
      </c>
      <c r="N26" s="136"/>
      <c r="O26" s="137"/>
      <c r="P26" s="138"/>
      <c r="Q26" s="139"/>
      <c r="R26" s="140"/>
      <c r="S26" s="140"/>
      <c r="T26" s="137"/>
      <c r="U26" s="137"/>
      <c r="V26" s="141"/>
      <c r="W26" s="137"/>
      <c r="X26" s="137"/>
      <c r="Y26" s="142"/>
      <c r="Z26" s="137"/>
      <c r="AA26" s="137"/>
      <c r="AB26" s="137"/>
      <c r="AC26" s="137"/>
      <c r="AD26" s="142"/>
      <c r="AE26" s="137"/>
      <c r="AF26" s="137"/>
      <c r="AG26" s="143"/>
      <c r="AH26" s="143"/>
      <c r="AI26" s="137"/>
      <c r="AJ26" s="137"/>
      <c r="AK26" s="144"/>
      <c r="AL26" s="144"/>
      <c r="AM26" s="144"/>
      <c r="AN26" s="145">
        <f t="shared" si="2"/>
        <v>0</v>
      </c>
      <c r="AO26" s="146"/>
      <c r="AP26" s="146"/>
      <c r="AQ26" s="146"/>
      <c r="AR26" s="146"/>
    </row>
    <row r="27" spans="1:44" ht="29.25" customHeight="1" thickBot="1" x14ac:dyDescent="0.3">
      <c r="A27" s="158"/>
      <c r="B27" s="163"/>
      <c r="C27" s="124">
        <v>36</v>
      </c>
      <c r="D27" s="129" t="s">
        <v>64</v>
      </c>
      <c r="E27" s="126" t="s">
        <v>71</v>
      </c>
      <c r="F27" s="127" t="s">
        <v>28</v>
      </c>
      <c r="G27" s="127" t="s">
        <v>75</v>
      </c>
      <c r="H27" s="128" t="s">
        <v>60</v>
      </c>
      <c r="I27" s="131">
        <v>30</v>
      </c>
      <c r="J27" s="132">
        <v>274</v>
      </c>
      <c r="K27" s="133">
        <v>5</v>
      </c>
      <c r="L27" s="134">
        <f t="shared" si="0"/>
        <v>5</v>
      </c>
      <c r="M27" s="135" t="str">
        <f t="shared" si="5"/>
        <v>ATENÇÃO</v>
      </c>
      <c r="N27" s="136"/>
      <c r="O27" s="137"/>
      <c r="P27" s="138"/>
      <c r="Q27" s="139"/>
      <c r="R27" s="140"/>
      <c r="S27" s="140"/>
      <c r="T27" s="137"/>
      <c r="U27" s="137"/>
      <c r="V27" s="141"/>
      <c r="W27" s="137"/>
      <c r="X27" s="137"/>
      <c r="Y27" s="142"/>
      <c r="Z27" s="137"/>
      <c r="AA27" s="137"/>
      <c r="AB27" s="137"/>
      <c r="AC27" s="137"/>
      <c r="AD27" s="142"/>
      <c r="AE27" s="137"/>
      <c r="AF27" s="137"/>
      <c r="AG27" s="143"/>
      <c r="AH27" s="143"/>
      <c r="AI27" s="137"/>
      <c r="AJ27" s="137"/>
      <c r="AK27" s="144"/>
      <c r="AL27" s="144"/>
      <c r="AM27" s="144"/>
      <c r="AN27" s="145">
        <f t="shared" si="2"/>
        <v>0</v>
      </c>
      <c r="AO27" s="146"/>
      <c r="AP27" s="146"/>
      <c r="AQ27" s="146"/>
      <c r="AR27" s="146"/>
    </row>
    <row r="28" spans="1:44" ht="29.25" customHeight="1" thickBot="1" x14ac:dyDescent="0.3">
      <c r="A28" s="158"/>
      <c r="B28" s="163"/>
      <c r="C28" s="124">
        <v>37</v>
      </c>
      <c r="D28" s="129" t="s">
        <v>65</v>
      </c>
      <c r="E28" s="126" t="s">
        <v>71</v>
      </c>
      <c r="F28" s="127" t="s">
        <v>28</v>
      </c>
      <c r="G28" s="127" t="s">
        <v>74</v>
      </c>
      <c r="H28" s="128" t="s">
        <v>60</v>
      </c>
      <c r="I28" s="131">
        <v>30</v>
      </c>
      <c r="J28" s="132">
        <v>74</v>
      </c>
      <c r="K28" s="133">
        <v>20</v>
      </c>
      <c r="L28" s="134">
        <f t="shared" si="0"/>
        <v>20</v>
      </c>
      <c r="M28" s="135" t="str">
        <f t="shared" si="5"/>
        <v>ATENÇÃO</v>
      </c>
      <c r="N28" s="136"/>
      <c r="O28" s="137"/>
      <c r="P28" s="138"/>
      <c r="Q28" s="139"/>
      <c r="R28" s="140"/>
      <c r="S28" s="140"/>
      <c r="T28" s="137"/>
      <c r="U28" s="137"/>
      <c r="V28" s="141"/>
      <c r="W28" s="137"/>
      <c r="X28" s="137"/>
      <c r="Y28" s="142"/>
      <c r="Z28" s="137"/>
      <c r="AA28" s="137"/>
      <c r="AB28" s="137"/>
      <c r="AC28" s="137"/>
      <c r="AD28" s="142"/>
      <c r="AE28" s="137"/>
      <c r="AF28" s="137"/>
      <c r="AG28" s="143"/>
      <c r="AH28" s="143"/>
      <c r="AI28" s="137"/>
      <c r="AJ28" s="137"/>
      <c r="AK28" s="144"/>
      <c r="AL28" s="144"/>
      <c r="AM28" s="144"/>
      <c r="AN28" s="145">
        <f t="shared" si="2"/>
        <v>0</v>
      </c>
      <c r="AO28" s="146"/>
      <c r="AP28" s="146"/>
      <c r="AQ28" s="146"/>
      <c r="AR28" s="146"/>
    </row>
    <row r="29" spans="1:44" ht="29.25" customHeight="1" thickBot="1" x14ac:dyDescent="0.3">
      <c r="A29" s="158"/>
      <c r="B29" s="163"/>
      <c r="C29" s="124">
        <v>38</v>
      </c>
      <c r="D29" s="129" t="s">
        <v>66</v>
      </c>
      <c r="E29" s="126" t="s">
        <v>71</v>
      </c>
      <c r="F29" s="127" t="s">
        <v>28</v>
      </c>
      <c r="G29" s="127" t="s">
        <v>73</v>
      </c>
      <c r="H29" s="128" t="s">
        <v>60</v>
      </c>
      <c r="I29" s="131">
        <v>30</v>
      </c>
      <c r="J29" s="132">
        <v>34</v>
      </c>
      <c r="K29" s="133">
        <v>30</v>
      </c>
      <c r="L29" s="134">
        <f t="shared" si="0"/>
        <v>30</v>
      </c>
      <c r="M29" s="135" t="str">
        <f t="shared" si="5"/>
        <v>ATENÇÃO</v>
      </c>
      <c r="N29" s="136"/>
      <c r="O29" s="137"/>
      <c r="P29" s="138"/>
      <c r="Q29" s="139"/>
      <c r="R29" s="140"/>
      <c r="S29" s="140"/>
      <c r="T29" s="137"/>
      <c r="U29" s="137"/>
      <c r="V29" s="141"/>
      <c r="W29" s="137"/>
      <c r="X29" s="137"/>
      <c r="Y29" s="142"/>
      <c r="Z29" s="137"/>
      <c r="AA29" s="137"/>
      <c r="AB29" s="137"/>
      <c r="AC29" s="137"/>
      <c r="AD29" s="142"/>
      <c r="AE29" s="137"/>
      <c r="AF29" s="137"/>
      <c r="AG29" s="143"/>
      <c r="AH29" s="143"/>
      <c r="AI29" s="137"/>
      <c r="AJ29" s="137"/>
      <c r="AK29" s="144"/>
      <c r="AL29" s="144"/>
      <c r="AM29" s="144"/>
      <c r="AN29" s="145">
        <f t="shared" si="2"/>
        <v>0</v>
      </c>
      <c r="AO29" s="146"/>
      <c r="AP29" s="146"/>
      <c r="AQ29" s="146"/>
      <c r="AR29" s="146"/>
    </row>
    <row r="30" spans="1:44" ht="29.25" customHeight="1" thickBot="1" x14ac:dyDescent="0.3">
      <c r="A30" s="158"/>
      <c r="B30" s="163"/>
      <c r="C30" s="124">
        <v>39</v>
      </c>
      <c r="D30" s="129" t="s">
        <v>67</v>
      </c>
      <c r="E30" s="126" t="s">
        <v>71</v>
      </c>
      <c r="F30" s="127" t="s">
        <v>28</v>
      </c>
      <c r="G30" s="127" t="s">
        <v>76</v>
      </c>
      <c r="H30" s="128" t="s">
        <v>60</v>
      </c>
      <c r="I30" s="131">
        <v>30</v>
      </c>
      <c r="J30" s="132">
        <v>27</v>
      </c>
      <c r="K30" s="133">
        <v>10</v>
      </c>
      <c r="L30" s="134">
        <f t="shared" si="0"/>
        <v>10</v>
      </c>
      <c r="M30" s="135" t="str">
        <f t="shared" si="5"/>
        <v>ATENÇÃO</v>
      </c>
      <c r="N30" s="136"/>
      <c r="O30" s="137"/>
      <c r="P30" s="138"/>
      <c r="Q30" s="139"/>
      <c r="R30" s="140"/>
      <c r="S30" s="140"/>
      <c r="T30" s="137"/>
      <c r="U30" s="137"/>
      <c r="V30" s="141"/>
      <c r="W30" s="137"/>
      <c r="X30" s="137"/>
      <c r="Y30" s="142"/>
      <c r="Z30" s="137"/>
      <c r="AA30" s="137"/>
      <c r="AB30" s="137"/>
      <c r="AC30" s="137"/>
      <c r="AD30" s="142"/>
      <c r="AE30" s="137"/>
      <c r="AF30" s="137"/>
      <c r="AG30" s="143"/>
      <c r="AH30" s="143"/>
      <c r="AI30" s="137"/>
      <c r="AJ30" s="137"/>
      <c r="AK30" s="144"/>
      <c r="AL30" s="144"/>
      <c r="AM30" s="144"/>
      <c r="AN30" s="145">
        <f t="shared" si="2"/>
        <v>0</v>
      </c>
      <c r="AO30" s="146"/>
      <c r="AP30" s="146"/>
      <c r="AQ30" s="146"/>
      <c r="AR30" s="146"/>
    </row>
    <row r="31" spans="1:44" ht="29.25" customHeight="1" thickBot="1" x14ac:dyDescent="0.3">
      <c r="A31" s="158"/>
      <c r="B31" s="163"/>
      <c r="C31" s="124">
        <v>40</v>
      </c>
      <c r="D31" s="129" t="s">
        <v>68</v>
      </c>
      <c r="E31" s="126" t="s">
        <v>71</v>
      </c>
      <c r="F31" s="127" t="s">
        <v>28</v>
      </c>
      <c r="G31" s="127" t="s">
        <v>76</v>
      </c>
      <c r="H31" s="128" t="s">
        <v>60</v>
      </c>
      <c r="I31" s="131">
        <v>30</v>
      </c>
      <c r="J31" s="132">
        <v>31</v>
      </c>
      <c r="K31" s="133">
        <v>10</v>
      </c>
      <c r="L31" s="134">
        <f t="shared" si="0"/>
        <v>10</v>
      </c>
      <c r="M31" s="135" t="str">
        <f t="shared" si="5"/>
        <v>ATENÇÃO</v>
      </c>
      <c r="N31" s="136"/>
      <c r="O31" s="137"/>
      <c r="P31" s="138"/>
      <c r="Q31" s="139"/>
      <c r="R31" s="140"/>
      <c r="S31" s="140"/>
      <c r="T31" s="137"/>
      <c r="U31" s="137"/>
      <c r="V31" s="141"/>
      <c r="W31" s="137"/>
      <c r="X31" s="137"/>
      <c r="Y31" s="142"/>
      <c r="Z31" s="137"/>
      <c r="AA31" s="137"/>
      <c r="AB31" s="137"/>
      <c r="AC31" s="137"/>
      <c r="AD31" s="142"/>
      <c r="AE31" s="137"/>
      <c r="AF31" s="137"/>
      <c r="AG31" s="143"/>
      <c r="AH31" s="143"/>
      <c r="AI31" s="137"/>
      <c r="AJ31" s="137"/>
      <c r="AK31" s="144"/>
      <c r="AL31" s="144"/>
      <c r="AM31" s="144"/>
      <c r="AN31" s="145">
        <f t="shared" si="2"/>
        <v>0</v>
      </c>
      <c r="AO31" s="146"/>
      <c r="AP31" s="146"/>
      <c r="AQ31" s="146"/>
      <c r="AR31" s="146"/>
    </row>
    <row r="32" spans="1:44" ht="29.25" customHeight="1" thickBot="1" x14ac:dyDescent="0.3">
      <c r="A32" s="158"/>
      <c r="B32" s="163"/>
      <c r="C32" s="124">
        <v>41</v>
      </c>
      <c r="D32" s="129" t="s">
        <v>69</v>
      </c>
      <c r="E32" s="126" t="s">
        <v>71</v>
      </c>
      <c r="F32" s="127" t="s">
        <v>28</v>
      </c>
      <c r="G32" s="127" t="s">
        <v>76</v>
      </c>
      <c r="H32" s="128" t="s">
        <v>60</v>
      </c>
      <c r="I32" s="131">
        <v>30</v>
      </c>
      <c r="J32" s="132">
        <v>37</v>
      </c>
      <c r="K32" s="133">
        <v>10</v>
      </c>
      <c r="L32" s="134">
        <f t="shared" si="0"/>
        <v>10</v>
      </c>
      <c r="M32" s="135" t="str">
        <f t="shared" si="5"/>
        <v>ATENÇÃO</v>
      </c>
      <c r="N32" s="136"/>
      <c r="O32" s="137"/>
      <c r="P32" s="144"/>
      <c r="Q32" s="147"/>
      <c r="R32" s="137"/>
      <c r="S32" s="137"/>
      <c r="T32" s="137"/>
      <c r="U32" s="137"/>
      <c r="V32" s="144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43"/>
      <c r="AH32" s="139"/>
      <c r="AI32" s="137"/>
      <c r="AJ32" s="137"/>
      <c r="AK32" s="144"/>
      <c r="AL32" s="144"/>
      <c r="AM32" s="144"/>
      <c r="AN32" s="145">
        <f t="shared" si="2"/>
        <v>0</v>
      </c>
      <c r="AO32" s="146"/>
      <c r="AP32" s="146"/>
      <c r="AQ32" s="146"/>
      <c r="AR32" s="146"/>
    </row>
    <row r="33" spans="1:44" ht="29.25" customHeight="1" x14ac:dyDescent="0.2">
      <c r="A33" s="158"/>
      <c r="B33" s="163"/>
      <c r="C33" s="124">
        <v>42</v>
      </c>
      <c r="D33" s="130" t="s">
        <v>70</v>
      </c>
      <c r="E33" s="126" t="s">
        <v>71</v>
      </c>
      <c r="F33" s="127" t="s">
        <v>28</v>
      </c>
      <c r="G33" s="127" t="s">
        <v>74</v>
      </c>
      <c r="H33" s="128" t="s">
        <v>60</v>
      </c>
      <c r="I33" s="131">
        <v>30</v>
      </c>
      <c r="J33" s="148">
        <v>87</v>
      </c>
      <c r="K33" s="133">
        <v>5</v>
      </c>
      <c r="L33" s="134">
        <f t="shared" si="0"/>
        <v>5</v>
      </c>
      <c r="M33" s="135" t="str">
        <f t="shared" si="5"/>
        <v>ATENÇÃO</v>
      </c>
      <c r="N33" s="136"/>
      <c r="O33" s="149"/>
      <c r="P33" s="150"/>
      <c r="Q33" s="151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43"/>
      <c r="AH33" s="139"/>
      <c r="AI33" s="137"/>
      <c r="AJ33" s="137"/>
      <c r="AK33" s="152"/>
      <c r="AL33" s="152"/>
      <c r="AM33" s="152"/>
      <c r="AN33" s="145">
        <f t="shared" si="2"/>
        <v>0</v>
      </c>
      <c r="AO33" s="146"/>
      <c r="AP33" s="146"/>
      <c r="AQ33" s="146"/>
      <c r="AR33" s="146"/>
    </row>
    <row r="34" spans="1:44" x14ac:dyDescent="0.2">
      <c r="B34" s="31"/>
      <c r="C34" s="31"/>
    </row>
    <row r="35" spans="1:44" x14ac:dyDescent="0.2">
      <c r="B35" s="31"/>
      <c r="C35" s="31"/>
    </row>
    <row r="36" spans="1:44" x14ac:dyDescent="0.2">
      <c r="B36" s="31"/>
      <c r="C36" s="31"/>
    </row>
    <row r="37" spans="1:44" x14ac:dyDescent="0.2">
      <c r="B37" s="31"/>
      <c r="C37" s="31"/>
      <c r="E37" s="153"/>
    </row>
    <row r="38" spans="1:44" x14ac:dyDescent="0.2">
      <c r="B38" s="31"/>
      <c r="C38" s="31"/>
    </row>
    <row r="39" spans="1:44" x14ac:dyDescent="0.2">
      <c r="B39" s="31"/>
      <c r="C39" s="31"/>
    </row>
    <row r="40" spans="1:44" x14ac:dyDescent="0.2">
      <c r="B40" s="31"/>
      <c r="C40" s="31"/>
    </row>
    <row r="41" spans="1:44" x14ac:dyDescent="0.2">
      <c r="B41" s="31"/>
      <c r="C41" s="31"/>
    </row>
    <row r="42" spans="1:44" x14ac:dyDescent="0.2">
      <c r="B42" s="31"/>
      <c r="C42" s="31"/>
    </row>
    <row r="43" spans="1:44" x14ac:dyDescent="0.2">
      <c r="B43" s="31"/>
      <c r="C43" s="31"/>
    </row>
    <row r="44" spans="1:44" x14ac:dyDescent="0.2">
      <c r="B44" s="31"/>
      <c r="C44" s="31"/>
    </row>
    <row r="45" spans="1:44" x14ac:dyDescent="0.2">
      <c r="B45" s="31"/>
      <c r="C45" s="31"/>
    </row>
    <row r="46" spans="1:44" x14ac:dyDescent="0.2">
      <c r="B46" s="31"/>
      <c r="C46" s="31"/>
    </row>
    <row r="47" spans="1:44" x14ac:dyDescent="0.2">
      <c r="B47" s="31"/>
      <c r="C47" s="31"/>
    </row>
    <row r="48" spans="1:44" x14ac:dyDescent="0.2">
      <c r="B48" s="31"/>
      <c r="C48" s="31"/>
    </row>
    <row r="49" spans="2:3" x14ac:dyDescent="0.2">
      <c r="B49" s="31"/>
      <c r="C49" s="31"/>
    </row>
    <row r="50" spans="2:3" x14ac:dyDescent="0.2">
      <c r="B50" s="31"/>
      <c r="C50" s="31"/>
    </row>
    <row r="51" spans="2:3" x14ac:dyDescent="0.2">
      <c r="B51" s="31"/>
      <c r="C51" s="31"/>
    </row>
    <row r="52" spans="2:3" x14ac:dyDescent="0.2">
      <c r="B52" s="31"/>
      <c r="C52" s="31"/>
    </row>
    <row r="53" spans="2:3" x14ac:dyDescent="0.2">
      <c r="B53" s="31"/>
      <c r="C53" s="31"/>
    </row>
    <row r="54" spans="2:3" x14ac:dyDescent="0.2">
      <c r="B54" s="31"/>
      <c r="C54" s="31"/>
    </row>
    <row r="55" spans="2:3" x14ac:dyDescent="0.2">
      <c r="B55" s="31"/>
      <c r="C55" s="31"/>
    </row>
    <row r="56" spans="2:3" x14ac:dyDescent="0.2">
      <c r="B56" s="31"/>
      <c r="C56" s="31"/>
    </row>
    <row r="57" spans="2:3" x14ac:dyDescent="0.2">
      <c r="B57" s="31"/>
      <c r="C57" s="31"/>
    </row>
    <row r="58" spans="2:3" x14ac:dyDescent="0.2">
      <c r="B58" s="31"/>
      <c r="C58" s="31"/>
    </row>
    <row r="59" spans="2:3" x14ac:dyDescent="0.2">
      <c r="B59" s="31"/>
      <c r="C59" s="31"/>
    </row>
    <row r="60" spans="2:3" x14ac:dyDescent="0.2">
      <c r="B60" s="31"/>
      <c r="C60" s="31"/>
    </row>
    <row r="61" spans="2:3" x14ac:dyDescent="0.2">
      <c r="B61" s="31"/>
      <c r="C61" s="31"/>
    </row>
    <row r="62" spans="2:3" x14ac:dyDescent="0.2">
      <c r="B62" s="31"/>
      <c r="C62" s="31"/>
    </row>
    <row r="63" spans="2:3" x14ac:dyDescent="0.2">
      <c r="B63" s="31"/>
      <c r="C63" s="31"/>
    </row>
    <row r="64" spans="2:3" x14ac:dyDescent="0.2">
      <c r="B64" s="31"/>
      <c r="C64" s="31"/>
    </row>
    <row r="65" spans="2:3" x14ac:dyDescent="0.2">
      <c r="B65" s="31"/>
      <c r="C65" s="31"/>
    </row>
    <row r="66" spans="2:3" x14ac:dyDescent="0.2">
      <c r="B66" s="31"/>
      <c r="C66" s="31"/>
    </row>
    <row r="67" spans="2:3" x14ac:dyDescent="0.2">
      <c r="B67" s="31"/>
      <c r="C67" s="31"/>
    </row>
    <row r="68" spans="2:3" x14ac:dyDescent="0.2">
      <c r="B68" s="31"/>
      <c r="C68" s="31"/>
    </row>
    <row r="69" spans="2:3" x14ac:dyDescent="0.2">
      <c r="B69" s="31"/>
      <c r="C69" s="31"/>
    </row>
    <row r="70" spans="2:3" x14ac:dyDescent="0.2">
      <c r="B70" s="31"/>
      <c r="C70" s="31"/>
    </row>
    <row r="71" spans="2:3" x14ac:dyDescent="0.2">
      <c r="B71" s="31"/>
      <c r="C71" s="31"/>
    </row>
  </sheetData>
  <autoFilter ref="B2:AN2" xr:uid="{00000000-0009-0000-0000-000000000000}"/>
  <mergeCells count="10">
    <mergeCell ref="E1:F1"/>
    <mergeCell ref="G1:Q1"/>
    <mergeCell ref="R1:AN1"/>
    <mergeCell ref="A3:A13"/>
    <mergeCell ref="B3:B13"/>
    <mergeCell ref="A14:A23"/>
    <mergeCell ref="B14:B23"/>
    <mergeCell ref="A24:A33"/>
    <mergeCell ref="B24:B33"/>
    <mergeCell ref="A1:C1"/>
  </mergeCells>
  <pageMargins left="0" right="0" top="0" bottom="0" header="0.51180555555555496" footer="0.51180555555555496"/>
  <pageSetup paperSize="9" scale="2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GESTOR</vt:lpstr>
      <vt:lpstr>CCT</vt:lpstr>
      <vt:lpstr>CEPLAN</vt:lpstr>
      <vt:lpstr>CCT!Area_de_impressao</vt:lpstr>
      <vt:lpstr>CEPLAN!Area_de_impressao</vt:lpstr>
      <vt:lpstr>GESTOR!Area_de_impressao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 Cristina Gomes da Cunha</dc:creator>
  <cp:lastModifiedBy>Rafael Domingos Martins</cp:lastModifiedBy>
  <cp:revision>18</cp:revision>
  <cp:lastPrinted>2018-06-20T21:08:37Z</cp:lastPrinted>
  <dcterms:created xsi:type="dcterms:W3CDTF">2009-04-28T19:13:11Z</dcterms:created>
  <dcterms:modified xsi:type="dcterms:W3CDTF">2018-10-10T21:29:05Z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